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ot\Downloads\"/>
    </mc:Choice>
  </mc:AlternateContent>
  <xr:revisionPtr revIDLastSave="0" documentId="13_ncr:1_{4DBDE957-AA64-42C6-8324-B09A5F15C2CE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RESULTS" sheetId="23" r:id="rId1"/>
    <sheet name="Hurdles" sheetId="8" r:id="rId2"/>
    <sheet name="800m Girls" sheetId="9" r:id="rId3"/>
    <sheet name="800m Boys" sheetId="10" r:id="rId4"/>
    <sheet name="100m" sheetId="13" r:id="rId5"/>
    <sheet name="300m400m" sheetId="15" r:id="rId6"/>
    <sheet name="200m" sheetId="16" r:id="rId7"/>
    <sheet name="1500m" sheetId="17" r:id="rId8"/>
    <sheet name="Long Jump" sheetId="11" r:id="rId9"/>
    <sheet name="High Jump" sheetId="14" r:id="rId10"/>
    <sheet name="Javelin" sheetId="18" r:id="rId11"/>
    <sheet name="Triple Jump" sheetId="19" r:id="rId12"/>
    <sheet name="Shot" sheetId="20" r:id="rId13"/>
    <sheet name="Discus" sheetId="21" r:id="rId14"/>
    <sheet name="TBA " sheetId="6" state="hidden" r:id="rId15"/>
    <sheet name="Score Lookup" sheetId="2" state="hidden" r:id="rId16"/>
  </sheets>
  <definedNames>
    <definedName name="FormIndex">#REF!</definedName>
    <definedName name="FormTotals">#REF!</definedName>
    <definedName name="ScoreLookup">'Score Lookup'!$A$2:$B$11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3" l="1"/>
  <c r="O20" i="23"/>
  <c r="M20" i="23"/>
  <c r="K20" i="23"/>
  <c r="I20" i="23"/>
  <c r="G20" i="23"/>
  <c r="E20" i="23"/>
  <c r="C20" i="23"/>
  <c r="M37" i="20"/>
  <c r="M33" i="21"/>
  <c r="L33" i="21"/>
  <c r="K33" i="21"/>
  <c r="J33" i="21"/>
  <c r="H33" i="21"/>
  <c r="G33" i="21"/>
  <c r="F33" i="21"/>
  <c r="L37" i="20"/>
  <c r="K37" i="20"/>
  <c r="J37" i="20"/>
  <c r="H37" i="20"/>
  <c r="G37" i="20"/>
  <c r="F37" i="20"/>
  <c r="M21" i="19"/>
  <c r="L21" i="19"/>
  <c r="K21" i="19"/>
  <c r="G21" i="19"/>
  <c r="N27" i="18"/>
  <c r="M27" i="18"/>
  <c r="L27" i="18"/>
  <c r="K27" i="18"/>
  <c r="J27" i="18"/>
  <c r="I27" i="18"/>
  <c r="H27" i="18"/>
  <c r="G27" i="18"/>
  <c r="M39" i="14"/>
  <c r="L39" i="14"/>
  <c r="K39" i="14"/>
  <c r="J39" i="14"/>
  <c r="I39" i="14"/>
  <c r="H39" i="14"/>
  <c r="G39" i="14"/>
  <c r="O41" i="11"/>
  <c r="N41" i="11"/>
  <c r="M41" i="11"/>
  <c r="L41" i="11"/>
  <c r="K41" i="11"/>
  <c r="J41" i="11"/>
  <c r="I41" i="11"/>
  <c r="H41" i="11"/>
  <c r="N55" i="17"/>
  <c r="M55" i="17"/>
  <c r="L55" i="17"/>
  <c r="K55" i="17"/>
  <c r="J55" i="17"/>
  <c r="I55" i="17"/>
  <c r="H55" i="17"/>
  <c r="G55" i="17"/>
  <c r="N50" i="16"/>
  <c r="M50" i="16"/>
  <c r="L50" i="16"/>
  <c r="K50" i="16"/>
  <c r="J50" i="16"/>
  <c r="I50" i="16"/>
  <c r="H50" i="16"/>
  <c r="G50" i="16"/>
  <c r="N56" i="15"/>
  <c r="M56" i="15"/>
  <c r="L56" i="15"/>
  <c r="K56" i="15"/>
  <c r="J56" i="15"/>
  <c r="I56" i="15"/>
  <c r="H56" i="15"/>
  <c r="G56" i="15"/>
  <c r="M30" i="8"/>
  <c r="O53" i="13"/>
  <c r="N53" i="13"/>
  <c r="M53" i="13"/>
  <c r="L53" i="13"/>
  <c r="K53" i="13"/>
  <c r="J53" i="13"/>
  <c r="I53" i="13"/>
  <c r="H53" i="13"/>
  <c r="M29" i="10"/>
  <c r="O29" i="10"/>
  <c r="N29" i="10"/>
  <c r="L29" i="10"/>
  <c r="K29" i="10"/>
  <c r="J29" i="10"/>
  <c r="I29" i="10"/>
  <c r="H29" i="10"/>
  <c r="U24" i="9"/>
  <c r="S24" i="9"/>
  <c r="Q24" i="9"/>
  <c r="O24" i="9"/>
  <c r="M24" i="9"/>
  <c r="K24" i="9"/>
  <c r="I24" i="9"/>
  <c r="G24" i="9"/>
  <c r="Q30" i="8"/>
  <c r="K30" i="8"/>
  <c r="I30" i="8"/>
  <c r="O30" i="8"/>
  <c r="H21" i="19"/>
  <c r="I21" i="19"/>
  <c r="J21" i="19"/>
  <c r="N21" i="19"/>
  <c r="H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</calcChain>
</file>

<file path=xl/sharedStrings.xml><?xml version="1.0" encoding="utf-8"?>
<sst xmlns="http://schemas.openxmlformats.org/spreadsheetml/2006/main" count="1228" uniqueCount="575">
  <si>
    <t>Event</t>
  </si>
  <si>
    <t>Position</t>
  </si>
  <si>
    <t>Score</t>
  </si>
  <si>
    <t>G</t>
  </si>
  <si>
    <t>D</t>
  </si>
  <si>
    <t>E</t>
  </si>
  <si>
    <t>A</t>
  </si>
  <si>
    <t>Student Name</t>
  </si>
  <si>
    <t>Tutor</t>
  </si>
  <si>
    <t>Gender</t>
  </si>
  <si>
    <t>F-Shot Putt</t>
  </si>
  <si>
    <t>F-Javelin</t>
  </si>
  <si>
    <t>F-Long Jump</t>
  </si>
  <si>
    <t>F-High Jump</t>
  </si>
  <si>
    <t>F-500m Row Race</t>
  </si>
  <si>
    <t>F-5-a-side Cricket</t>
  </si>
  <si>
    <t>F-Dance Mat</t>
  </si>
  <si>
    <t>F-Track Events</t>
  </si>
  <si>
    <t>F-100m</t>
  </si>
  <si>
    <t>F-200m</t>
  </si>
  <si>
    <t>F-600m</t>
  </si>
  <si>
    <t>F-Relay</t>
  </si>
  <si>
    <t>M-Shot Putt</t>
  </si>
  <si>
    <t>M-Javelin</t>
  </si>
  <si>
    <t>M-Long Jump</t>
  </si>
  <si>
    <t>M-High Jump</t>
  </si>
  <si>
    <t>M-500m Row Race</t>
  </si>
  <si>
    <t>M-5-a-side Football</t>
  </si>
  <si>
    <t>M-3V3 Basketball</t>
  </si>
  <si>
    <t>M-Tug of War</t>
  </si>
  <si>
    <t>M-Track Events</t>
  </si>
  <si>
    <t>M-100m</t>
  </si>
  <si>
    <t>M-200m</t>
  </si>
  <si>
    <t>M-600m</t>
  </si>
  <si>
    <t>M-Relay</t>
  </si>
  <si>
    <t>Attempt 2</t>
  </si>
  <si>
    <t>Attempt 3</t>
  </si>
  <si>
    <t>Attempt 1</t>
  </si>
  <si>
    <t>Best Attempt</t>
  </si>
  <si>
    <t>Team</t>
  </si>
  <si>
    <t>Time</t>
  </si>
  <si>
    <t>Sth Bham</t>
  </si>
  <si>
    <t>Cov</t>
  </si>
  <si>
    <t>Akorede Raheem</t>
  </si>
  <si>
    <t>Dudley</t>
  </si>
  <si>
    <t>Nth Bham</t>
  </si>
  <si>
    <t>Sandwell</t>
  </si>
  <si>
    <t>Solihull</t>
  </si>
  <si>
    <t>Walsall</t>
  </si>
  <si>
    <t>Wolves</t>
  </si>
  <si>
    <t>Area</t>
  </si>
  <si>
    <t>Chloe Joseph</t>
  </si>
  <si>
    <t>B</t>
  </si>
  <si>
    <t>Amber Stevens</t>
  </si>
  <si>
    <t>Poppy Burrows</t>
  </si>
  <si>
    <t>Isabella Heathcock</t>
  </si>
  <si>
    <t>Sienna Denwette</t>
  </si>
  <si>
    <t>Isabelle Perkins</t>
  </si>
  <si>
    <t>Freya Robertson</t>
  </si>
  <si>
    <t>Erin Huxtable</t>
  </si>
  <si>
    <t>Harry McKeown</t>
  </si>
  <si>
    <t>DD</t>
  </si>
  <si>
    <t>FF</t>
  </si>
  <si>
    <t>F</t>
  </si>
  <si>
    <t>C</t>
  </si>
  <si>
    <t>H</t>
  </si>
  <si>
    <t>Dist(m)</t>
  </si>
  <si>
    <t>Amber James</t>
  </si>
  <si>
    <t>Andrew Irvine</t>
  </si>
  <si>
    <t>Jack Larkin</t>
  </si>
  <si>
    <t>Alice Krokosz</t>
  </si>
  <si>
    <t>Kian Hazelwood</t>
  </si>
  <si>
    <t>Nzumbu Nemukovhani</t>
  </si>
  <si>
    <t>Dud</t>
  </si>
  <si>
    <t>Araya Williams</t>
  </si>
  <si>
    <t>Evyn Cope</t>
  </si>
  <si>
    <t>Rosie O'Brien</t>
  </si>
  <si>
    <t>Gloria Osazemwinde</t>
  </si>
  <si>
    <t>Zoe Aspinall</t>
  </si>
  <si>
    <t>Muayyad Mohammed</t>
  </si>
  <si>
    <t>Zachary Miles</t>
  </si>
  <si>
    <t>Lincoln Tang</t>
  </si>
  <si>
    <t>Abdullahi Adejare</t>
  </si>
  <si>
    <t>Layla Williams</t>
  </si>
  <si>
    <t>Emmie Spencer</t>
  </si>
  <si>
    <t>Niamh Williamson</t>
  </si>
  <si>
    <t>George Harradence</t>
  </si>
  <si>
    <t>Declan Moorcroft</t>
  </si>
  <si>
    <t>Sth bham</t>
  </si>
  <si>
    <t>Tiffany Pettigrew</t>
  </si>
  <si>
    <t>Aishah Adejare</t>
  </si>
  <si>
    <t>Isla Gerry</t>
  </si>
  <si>
    <t>Inioluwa Giwa</t>
  </si>
  <si>
    <t>Luke Palmer</t>
  </si>
  <si>
    <t>Noah Latusek</t>
  </si>
  <si>
    <t>Ben Suart</t>
  </si>
  <si>
    <t>Austin Demanya</t>
  </si>
  <si>
    <t>Charlie Jaggers</t>
  </si>
  <si>
    <t>Tamera Campbell</t>
  </si>
  <si>
    <t>Annabel Bramall</t>
  </si>
  <si>
    <t>Beth Webb</t>
  </si>
  <si>
    <t>Alexa Richards</t>
  </si>
  <si>
    <t>Emily Connell</t>
  </si>
  <si>
    <t>Elijah Simpson</t>
  </si>
  <si>
    <t>George Fitzgerald</t>
  </si>
  <si>
    <t>Luke Ager</t>
  </si>
  <si>
    <t>Dist</t>
  </si>
  <si>
    <t>Rebecca Ogundare</t>
  </si>
  <si>
    <t>Gabriella Cerepanova</t>
  </si>
  <si>
    <t>Luca Allushi</t>
  </si>
  <si>
    <t>Leo Bircher</t>
  </si>
  <si>
    <t>Daniel Brennan</t>
  </si>
  <si>
    <t>Amelia Rhooms</t>
  </si>
  <si>
    <t>Ellie Thompson</t>
  </si>
  <si>
    <t>JB</t>
  </si>
  <si>
    <t>IB</t>
  </si>
  <si>
    <t>IG</t>
  </si>
  <si>
    <t>Total</t>
  </si>
  <si>
    <t>points</t>
  </si>
  <si>
    <t>Sand</t>
  </si>
  <si>
    <t>Wals</t>
  </si>
  <si>
    <t>Wol</t>
  </si>
  <si>
    <t>N Bham</t>
  </si>
  <si>
    <t>Soli</t>
  </si>
  <si>
    <t>S Bham</t>
  </si>
  <si>
    <t>Wal</t>
  </si>
  <si>
    <t>Points</t>
  </si>
  <si>
    <t>Totals</t>
  </si>
  <si>
    <t>Brooke Adejobby</t>
  </si>
  <si>
    <t>Emem Akpayung</t>
  </si>
  <si>
    <t>Emmanuella Iruonagbe</t>
  </si>
  <si>
    <t>Divine Kimani</t>
  </si>
  <si>
    <t>Olvine Odia</t>
  </si>
  <si>
    <t>Qi'Ann Jackson</t>
  </si>
  <si>
    <t>Cora Batchelor</t>
  </si>
  <si>
    <t>Leo Rice</t>
  </si>
  <si>
    <t>Adam Janjua</t>
  </si>
  <si>
    <t>Joseph Baker</t>
  </si>
  <si>
    <t>Jack Welch</t>
  </si>
  <si>
    <t>Aolun Zhang</t>
  </si>
  <si>
    <t>Adrian Demanya</t>
  </si>
  <si>
    <t>Aidan Quinn</t>
  </si>
  <si>
    <t>Charlie Keenan</t>
  </si>
  <si>
    <t>Muirede Abanikanda</t>
  </si>
  <si>
    <t>Jessika Cox</t>
  </si>
  <si>
    <t>Macayla Drewett</t>
  </si>
  <si>
    <t>Isabel Pickering</t>
  </si>
  <si>
    <t>Yna Resuello</t>
  </si>
  <si>
    <t>Dominic Francis-Gordon</t>
  </si>
  <si>
    <t>Ihsaan Mohammed Adam</t>
  </si>
  <si>
    <t>Liam Furlong</t>
  </si>
  <si>
    <t>Daniel Wall</t>
  </si>
  <si>
    <t>Belal Sorour</t>
  </si>
  <si>
    <t>Nicolas Olaleye</t>
  </si>
  <si>
    <t>Matilda Bancroft</t>
  </si>
  <si>
    <t>Leila Swannell</t>
  </si>
  <si>
    <t>Lucy Denver</t>
  </si>
  <si>
    <t>Elijah Enwerem (guest)</t>
  </si>
  <si>
    <t>Leo Fry</t>
  </si>
  <si>
    <t>Daniel Mengsteab</t>
  </si>
  <si>
    <t>Spencer Corbett</t>
  </si>
  <si>
    <t>Thomas Bye</t>
  </si>
  <si>
    <t>Haven Thomas</t>
  </si>
  <si>
    <t>Giovanni Williams</t>
  </si>
  <si>
    <t>Oliver Gunther</t>
  </si>
  <si>
    <t>Charlie Jackson</t>
  </si>
  <si>
    <t>Sophie Gollings</t>
  </si>
  <si>
    <t>Mayan Anderson</t>
  </si>
  <si>
    <t>Darcy Thurston</t>
  </si>
  <si>
    <t>Esther Pryde</t>
  </si>
  <si>
    <t>Levi Larner</t>
  </si>
  <si>
    <t>Tom Donnelly</t>
  </si>
  <si>
    <t>Joseph Cooper</t>
  </si>
  <si>
    <t>Seb Clarke</t>
  </si>
  <si>
    <t>Kai Dovey</t>
  </si>
  <si>
    <t>David Mulumba</t>
  </si>
  <si>
    <t>Cohen Williams</t>
  </si>
  <si>
    <t>Rhys Stevens Mamoun</t>
  </si>
  <si>
    <t>Max Donnelly</t>
  </si>
  <si>
    <t>Rudy Mosely</t>
  </si>
  <si>
    <t>Samuel Adebayo-James</t>
  </si>
  <si>
    <t>Joseph Dodd</t>
  </si>
  <si>
    <t>Jack Gregory</t>
  </si>
  <si>
    <t>Charmaine Wilson</t>
  </si>
  <si>
    <t>Xia McGibbon</t>
  </si>
  <si>
    <t>Rafaela Ralph</t>
  </si>
  <si>
    <t>Evie Williams</t>
  </si>
  <si>
    <t>Ewere Okoh</t>
  </si>
  <si>
    <t>Charlie Kelsey</t>
  </si>
  <si>
    <t>Xander Rodney</t>
  </si>
  <si>
    <t>Billy Owen</t>
  </si>
  <si>
    <t>Balpreet Singh</t>
  </si>
  <si>
    <t>Phoenix Akalley-Paradissis</t>
  </si>
  <si>
    <t>Mason Jones</t>
  </si>
  <si>
    <t>Jah-Nuri Anderson-Burgess</t>
  </si>
  <si>
    <t>Sebastian Pajaj</t>
  </si>
  <si>
    <t>Abhijot Singh</t>
  </si>
  <si>
    <t>Andrew Piper</t>
  </si>
  <si>
    <t>Karei-Jai Simmons</t>
  </si>
  <si>
    <t>Teigan Henry</t>
  </si>
  <si>
    <t>Amelie-May Cottle</t>
  </si>
  <si>
    <t>Omarian Lewis</t>
  </si>
  <si>
    <t>Aryan Jasvir</t>
  </si>
  <si>
    <t>Bradley Oakley</t>
  </si>
  <si>
    <t>Elijah Rowe</t>
  </si>
  <si>
    <t>Thomas Rhodes</t>
  </si>
  <si>
    <t>Fabian Green</t>
  </si>
  <si>
    <t>Rhemario Beckford</t>
  </si>
  <si>
    <t>Ava Rae Robinson</t>
  </si>
  <si>
    <t>Willow Dixon</t>
  </si>
  <si>
    <t>Shae McIntosh</t>
  </si>
  <si>
    <t>Finley Anslow</t>
  </si>
  <si>
    <t>Michelle Adegbokan</t>
  </si>
  <si>
    <t>Aveigh Samuels</t>
  </si>
  <si>
    <t>Aupromeyo Mukherjee</t>
  </si>
  <si>
    <t>Sol</t>
  </si>
  <si>
    <t>Grace Lynch</t>
  </si>
  <si>
    <t>Sadie Bywater</t>
  </si>
  <si>
    <t>Orlagh Murphy</t>
  </si>
  <si>
    <t>Elizabeth Stalenhoef</t>
  </si>
  <si>
    <t>Ava Blundell</t>
  </si>
  <si>
    <t>Ava Hillas</t>
  </si>
  <si>
    <t>Kathryn Okunade</t>
  </si>
  <si>
    <t>Jason Bedford</t>
  </si>
  <si>
    <t>Nihaal Sylva</t>
  </si>
  <si>
    <t>Charlie Winn</t>
  </si>
  <si>
    <t>Jacob Austerberry</t>
  </si>
  <si>
    <t>Spencer Jones</t>
  </si>
  <si>
    <t>Elliot Jones</t>
  </si>
  <si>
    <t>Dan Ellis</t>
  </si>
  <si>
    <t>Georgia Moore</t>
  </si>
  <si>
    <t>Isla Bennett</t>
  </si>
  <si>
    <t>Ada Masson</t>
  </si>
  <si>
    <t>Lola Fitter</t>
  </si>
  <si>
    <t>Lottie Jones</t>
  </si>
  <si>
    <t>Maia Collett</t>
  </si>
  <si>
    <t>Sophia Roddy</t>
  </si>
  <si>
    <t>Henry Bosley-Sharpe</t>
  </si>
  <si>
    <t>Alex Bly</t>
  </si>
  <si>
    <t>Louis Hibberd</t>
  </si>
  <si>
    <t>Joseph Clay</t>
  </si>
  <si>
    <t>Ellis Kavanagh</t>
  </si>
  <si>
    <t>Alex Ciortescu</t>
  </si>
  <si>
    <t>Ollie Reynolds</t>
  </si>
  <si>
    <t>Jude Parkins</t>
  </si>
  <si>
    <t>Gabe Cutler</t>
  </si>
  <si>
    <t>Eva Minto-Reid</t>
  </si>
  <si>
    <t>Michelle Agboro</t>
  </si>
  <si>
    <t>Ella Sinclaire-Busby</t>
  </si>
  <si>
    <t>Rosabel Stokes</t>
  </si>
  <si>
    <t>Famidah Balogun</t>
  </si>
  <si>
    <t>Divine Oereke</t>
  </si>
  <si>
    <t>Zara Tauseef</t>
  </si>
  <si>
    <t>Zara Walls</t>
  </si>
  <si>
    <t>Liam Green</t>
  </si>
  <si>
    <t>Daniel Ecclestone</t>
  </si>
  <si>
    <t>Caelan Yardley</t>
  </si>
  <si>
    <t>Marley Lownes</t>
  </si>
  <si>
    <t>Will Oakley</t>
  </si>
  <si>
    <t>Daniel Dosumu</t>
  </si>
  <si>
    <t>Scarlett Hobbs</t>
  </si>
  <si>
    <t>Emily Donnellan</t>
  </si>
  <si>
    <t>Kaira Moseley</t>
  </si>
  <si>
    <t>Louise Chung</t>
  </si>
  <si>
    <t>Winie Okonofua</t>
  </si>
  <si>
    <t>Thea Roberts</t>
  </si>
  <si>
    <t>Daniel Olawale</t>
  </si>
  <si>
    <t>Wyatt Robinson</t>
  </si>
  <si>
    <t>Dylan Trow</t>
  </si>
  <si>
    <t>Rohan Child</t>
  </si>
  <si>
    <t>Rylee Elks</t>
  </si>
  <si>
    <t>Jack Marshall</t>
  </si>
  <si>
    <t>Lucy Harlock</t>
  </si>
  <si>
    <t>Marly Johnson</t>
  </si>
  <si>
    <t>Annabelle Pagett</t>
  </si>
  <si>
    <t>Charlotte Mitchell</t>
  </si>
  <si>
    <t>Lily Campbell</t>
  </si>
  <si>
    <t>Logan Everson</t>
  </si>
  <si>
    <t>Logan Anderson</t>
  </si>
  <si>
    <t>Seth Koffie-Williams</t>
  </si>
  <si>
    <t>Mufaro Makaza</t>
  </si>
  <si>
    <t>Nick Wang</t>
  </si>
  <si>
    <t>Chioma Anyasado</t>
  </si>
  <si>
    <t>Eva Lea Kinder</t>
  </si>
  <si>
    <t>Iyinoluwa Lawal</t>
  </si>
  <si>
    <t>Nicholas Folami</t>
  </si>
  <si>
    <t>Jeevan Sandhu-Dubidat</t>
  </si>
  <si>
    <t>Osheay Williams</t>
  </si>
  <si>
    <t>Briton Dyer</t>
  </si>
  <si>
    <t>Bertie Albatov</t>
  </si>
  <si>
    <t>David Fazaldin</t>
  </si>
  <si>
    <t>Isaac Basanga</t>
  </si>
  <si>
    <t xml:space="preserve">Alisia Thomas </t>
  </si>
  <si>
    <t xml:space="preserve">Charlotte Mitchell </t>
  </si>
  <si>
    <t>U16G 80m Hurdles</t>
  </si>
  <si>
    <t>U18G 100mHurdles</t>
  </si>
  <si>
    <t>U16B 100mHurdles</t>
  </si>
  <si>
    <t>U18B 110mHurdles</t>
  </si>
  <si>
    <t>EE</t>
  </si>
  <si>
    <t xml:space="preserve">Isabelle Robinson </t>
  </si>
  <si>
    <t>BB</t>
  </si>
  <si>
    <t>HH</t>
  </si>
  <si>
    <t xml:space="preserve">Clara Butler-Montero </t>
  </si>
  <si>
    <t>Nahum Worrall</t>
  </si>
  <si>
    <t xml:space="preserve">William Taylor </t>
  </si>
  <si>
    <t>CC</t>
  </si>
  <si>
    <t>GG</t>
  </si>
  <si>
    <t>AA</t>
  </si>
  <si>
    <t>Phillip Matibiri</t>
  </si>
  <si>
    <t xml:space="preserve">William Griffin </t>
  </si>
  <si>
    <t>Jessica    Beattie</t>
  </si>
  <si>
    <t>Lucy Barford</t>
  </si>
  <si>
    <t>Leshay   Ramsey</t>
  </si>
  <si>
    <t>Joanna O’Connor</t>
  </si>
  <si>
    <t xml:space="preserve">Gabrielle Mclean </t>
  </si>
  <si>
    <t>Aliya Ishola</t>
  </si>
  <si>
    <t>Sophie McKinnon</t>
  </si>
  <si>
    <t>Theo Hudson-Innis</t>
  </si>
  <si>
    <t>Maya Rosa Jelic Ramesh</t>
  </si>
  <si>
    <t xml:space="preserve">Henry Giddings </t>
  </si>
  <si>
    <t xml:space="preserve">Daisy Tonks </t>
  </si>
  <si>
    <t>Poppy     Burrows</t>
  </si>
  <si>
    <t>Charlie   Hughes</t>
  </si>
  <si>
    <t>Adhvaith Prabhakaran</t>
  </si>
  <si>
    <t>Emiliya Joac</t>
  </si>
  <si>
    <t>Jacek Jorwiak</t>
  </si>
  <si>
    <t>Ava-Rae Robinson</t>
  </si>
  <si>
    <t>Finn O’Malley</t>
  </si>
  <si>
    <t>AAA</t>
  </si>
  <si>
    <t>Wind -2.6</t>
  </si>
  <si>
    <t>2.17.2</t>
  </si>
  <si>
    <t>2.17.8</t>
  </si>
  <si>
    <t>2.25.1</t>
  </si>
  <si>
    <t>2.25.8</t>
  </si>
  <si>
    <t>2.27.7</t>
  </si>
  <si>
    <t>2.38.1</t>
  </si>
  <si>
    <t>3.25.7</t>
  </si>
  <si>
    <t>2.41.4</t>
  </si>
  <si>
    <t>2.06.8</t>
  </si>
  <si>
    <t>2.12.4</t>
  </si>
  <si>
    <t>2.15.5</t>
  </si>
  <si>
    <t>2.16.6</t>
  </si>
  <si>
    <t>2.22.0</t>
  </si>
  <si>
    <t>2.24.9</t>
  </si>
  <si>
    <t>2.31.7</t>
  </si>
  <si>
    <t>2.34.4</t>
  </si>
  <si>
    <t>2.21.4</t>
  </si>
  <si>
    <t>2.22.4</t>
  </si>
  <si>
    <t>2.28.8</t>
  </si>
  <si>
    <t>2.30.0</t>
  </si>
  <si>
    <t>2.32.5</t>
  </si>
  <si>
    <t>2.40.8</t>
  </si>
  <si>
    <t>2.44.7</t>
  </si>
  <si>
    <t>Ziva Omije</t>
  </si>
  <si>
    <t>Faith Chinganga</t>
  </si>
  <si>
    <t>Wind -0.6</t>
  </si>
  <si>
    <t>H. Shameed</t>
  </si>
  <si>
    <t>2.29.6</t>
  </si>
  <si>
    <t>2.43.9</t>
  </si>
  <si>
    <t>2.44.4</t>
  </si>
  <si>
    <t>2.51.9</t>
  </si>
  <si>
    <t>2.54.2</t>
  </si>
  <si>
    <t>3.01.9</t>
  </si>
  <si>
    <t>2.03.1</t>
  </si>
  <si>
    <t>2.04.5</t>
  </si>
  <si>
    <t>2.10.5</t>
  </si>
  <si>
    <t>2.11.0</t>
  </si>
  <si>
    <t>2.12.7</t>
  </si>
  <si>
    <t>2.17.5</t>
  </si>
  <si>
    <t>2.18.8</t>
  </si>
  <si>
    <t>Jump</t>
  </si>
  <si>
    <t>wind speed</t>
  </si>
  <si>
    <t>Elijah Enwerem</t>
  </si>
  <si>
    <t>Shelden Pemberton</t>
  </si>
  <si>
    <t>Max Donnally</t>
  </si>
  <si>
    <t>Ella Sharma</t>
  </si>
  <si>
    <t>Jayard Valerio</t>
  </si>
  <si>
    <t>Henry Fabiri</t>
  </si>
  <si>
    <t>DNF</t>
  </si>
  <si>
    <t>5th</t>
  </si>
  <si>
    <t>Onyekoki Odili</t>
  </si>
  <si>
    <t>Aisha Sirmane</t>
  </si>
  <si>
    <t>Lacey Collins</t>
  </si>
  <si>
    <t>4.55.1</t>
  </si>
  <si>
    <t>5.10.2</t>
  </si>
  <si>
    <t>5.16.0</t>
  </si>
  <si>
    <t>5.20.7</t>
  </si>
  <si>
    <t>5.21.5</t>
  </si>
  <si>
    <t>5.26.3</t>
  </si>
  <si>
    <t>5.29.4</t>
  </si>
  <si>
    <t>5.30.2</t>
  </si>
  <si>
    <t>5.34.7</t>
  </si>
  <si>
    <t>6.17.9</t>
  </si>
  <si>
    <t>5.56.1</t>
  </si>
  <si>
    <t>4.26.6</t>
  </si>
  <si>
    <t>4.34.2</t>
  </si>
  <si>
    <t>4.34.5</t>
  </si>
  <si>
    <t>4.51.8</t>
  </si>
  <si>
    <t>4.56.1</t>
  </si>
  <si>
    <t>5.04.1</t>
  </si>
  <si>
    <t>5.10.4</t>
  </si>
  <si>
    <t>5.13.5</t>
  </si>
  <si>
    <t>5.21.0</t>
  </si>
  <si>
    <t>5.38.2</t>
  </si>
  <si>
    <t>5.50.1</t>
  </si>
  <si>
    <t>Isabelle Wilkinson</t>
  </si>
  <si>
    <t>Scarlett Callinan</t>
  </si>
  <si>
    <t>Isabella Rowan</t>
  </si>
  <si>
    <t>5.02.3</t>
  </si>
  <si>
    <t>5.25.0</t>
  </si>
  <si>
    <t>5.33.7</t>
  </si>
  <si>
    <t>6.00.6</t>
  </si>
  <si>
    <t>6.04.1</t>
  </si>
  <si>
    <t>6.41.1</t>
  </si>
  <si>
    <t>6.48.5</t>
  </si>
  <si>
    <t>4.20.4</t>
  </si>
  <si>
    <t>4.23.7</t>
  </si>
  <si>
    <t>4.30.4</t>
  </si>
  <si>
    <t>4.38.4</t>
  </si>
  <si>
    <t>4.44.8</t>
  </si>
  <si>
    <t>4.46.3</t>
  </si>
  <si>
    <t>5.54.1</t>
  </si>
  <si>
    <t>Eddie Katondo</t>
  </si>
  <si>
    <t>Patrick Jancek</t>
  </si>
  <si>
    <t>Guest</t>
  </si>
  <si>
    <t>Ebenezer Matudidi</t>
  </si>
  <si>
    <t>Kieran Dowe</t>
  </si>
  <si>
    <t>Shot Putt</t>
  </si>
  <si>
    <t>Hurdles</t>
  </si>
  <si>
    <t>800m</t>
  </si>
  <si>
    <t>100m</t>
  </si>
  <si>
    <t>300/400m</t>
  </si>
  <si>
    <t>200m</t>
  </si>
  <si>
    <t>1500m</t>
  </si>
  <si>
    <t>Long Jump</t>
  </si>
  <si>
    <t>High Jump</t>
  </si>
  <si>
    <t>Javelin</t>
  </si>
  <si>
    <t>Triple Jump</t>
  </si>
  <si>
    <t>Discus</t>
  </si>
  <si>
    <t>2.44.3</t>
  </si>
  <si>
    <t>Josephine Colclough</t>
  </si>
  <si>
    <t>Henry Godfrey</t>
  </si>
  <si>
    <t>Issac Mills</t>
  </si>
  <si>
    <t>Phillippa Warren</t>
  </si>
  <si>
    <t>Nina Omovie</t>
  </si>
  <si>
    <t>Tobi Rotimi</t>
  </si>
  <si>
    <t>Jessica Werrett</t>
  </si>
  <si>
    <t>Wind -2.3</t>
  </si>
  <si>
    <t>Wind -3.6</t>
  </si>
  <si>
    <t>Wind -1.9</t>
  </si>
  <si>
    <t>Coventry</t>
  </si>
  <si>
    <t>North Bham</t>
  </si>
  <si>
    <t>South Bham</t>
  </si>
  <si>
    <t>Maya Jasmane</t>
  </si>
  <si>
    <t xml:space="preserve">Hallie Parkes </t>
  </si>
  <si>
    <t>Emilia Dudley</t>
  </si>
  <si>
    <t>Emily Daniels</t>
  </si>
  <si>
    <t>Lacey Bradley</t>
  </si>
  <si>
    <t>Grace Deavy</t>
  </si>
  <si>
    <t>Livia Faul-Geal</t>
  </si>
  <si>
    <t>Lois Marsden</t>
  </si>
  <si>
    <t>Rachael Nyame</t>
  </si>
  <si>
    <t>Junior Boys 800m</t>
  </si>
  <si>
    <t>Inter Boys 800m</t>
  </si>
  <si>
    <t>Noah Gordon</t>
  </si>
  <si>
    <t>Harry  Monkton</t>
  </si>
  <si>
    <t>Joshua Baylis</t>
  </si>
  <si>
    <t>Nishan Singh</t>
  </si>
  <si>
    <t>Keith Muigai</t>
  </si>
  <si>
    <t>Gianni Smith</t>
  </si>
  <si>
    <t>Miren Randhawa</t>
  </si>
  <si>
    <t>Luca Woodley</t>
  </si>
  <si>
    <t>Junior Girls 100m</t>
  </si>
  <si>
    <t>Junior Boys 100m</t>
  </si>
  <si>
    <t>Oliver Baker</t>
  </si>
  <si>
    <t>Efehi Omugun</t>
  </si>
  <si>
    <t>Alisa Preston</t>
  </si>
  <si>
    <t>Chloe Christian</t>
  </si>
  <si>
    <t>Wind -2.9 &amp; -2.4 (2 races)</t>
  </si>
  <si>
    <t>Wind -2.0 &amp; -1.0 (2 races)</t>
  </si>
  <si>
    <t>Wind -1.9 &amp; 0 (2 races)</t>
  </si>
  <si>
    <t>Erin Colclough</t>
  </si>
  <si>
    <t>Inter Girls 100m</t>
  </si>
  <si>
    <t>Inter Boys 100m</t>
  </si>
  <si>
    <t>Jessica Spiby</t>
  </si>
  <si>
    <t>Junior Girls 300m</t>
  </si>
  <si>
    <t>Junior Boys 300m</t>
  </si>
  <si>
    <t>Inter Girls 300m</t>
  </si>
  <si>
    <t>Inter Boys 400m</t>
  </si>
  <si>
    <t>Zara Lees</t>
  </si>
  <si>
    <t>Niyah Bennett</t>
  </si>
  <si>
    <t>Abby Ruggles</t>
  </si>
  <si>
    <t>Eliane Asare</t>
  </si>
  <si>
    <t>Harleen Ghotra</t>
  </si>
  <si>
    <t>Noah  Moore</t>
  </si>
  <si>
    <t>Huw Brook</t>
  </si>
  <si>
    <t>Tiana'li Younis</t>
  </si>
  <si>
    <t>Nikyle Jabar</t>
  </si>
  <si>
    <t>Juan Luka Tuitt</t>
  </si>
  <si>
    <t>Oliver Wilkes</t>
  </si>
  <si>
    <t>Lorenzo Petrie</t>
  </si>
  <si>
    <t>Inter Boys 200m (2 races)</t>
  </si>
  <si>
    <t>Junior Boys 200m (2 races)</t>
  </si>
  <si>
    <t>Junior Girls 1500m</t>
  </si>
  <si>
    <t>Junior Boys 1500m</t>
  </si>
  <si>
    <t>Inter Girls 1500m</t>
  </si>
  <si>
    <t>Inter Boys 1500m</t>
  </si>
  <si>
    <t>Taylor Riches</t>
  </si>
  <si>
    <t>Junior Boys Long Jump</t>
  </si>
  <si>
    <t>Inter Boys Long Jump</t>
  </si>
  <si>
    <t>Junior Girls Long Jump</t>
  </si>
  <si>
    <t>Inter Girls Long Jump</t>
  </si>
  <si>
    <t>Justin Etukeni</t>
  </si>
  <si>
    <t>Bethany Udeogu</t>
  </si>
  <si>
    <t>Junior Girls High Jump</t>
  </si>
  <si>
    <t>Inter Girls High Jump</t>
  </si>
  <si>
    <t>H (m)</t>
  </si>
  <si>
    <t>Junior Boys High Jump</t>
  </si>
  <si>
    <t>Inter Boys High Jump</t>
  </si>
  <si>
    <t>Junior Girls Javelin</t>
  </si>
  <si>
    <t>Inter Girls Javelin</t>
  </si>
  <si>
    <t>Junior Boys Javelin</t>
  </si>
  <si>
    <t>Inter Boys Javelin</t>
  </si>
  <si>
    <t>Junior Boys Triple Jump</t>
  </si>
  <si>
    <t>Inter Girls Triple Jump</t>
  </si>
  <si>
    <t>Inter Boys Triple Jump</t>
  </si>
  <si>
    <t xml:space="preserve">Hepzibah Emmanuel Kokoh </t>
  </si>
  <si>
    <t>Junior Boys Discus</t>
  </si>
  <si>
    <t>Inter Boys Discus</t>
  </si>
  <si>
    <t xml:space="preserve"> Junior Girls Discus</t>
  </si>
  <si>
    <t>Inter Girls Discus</t>
  </si>
  <si>
    <t>Dist (m)</t>
  </si>
  <si>
    <t>Junior Girls 200m (2 races)</t>
  </si>
  <si>
    <t>Inter Girls 200m (1 race)</t>
  </si>
  <si>
    <t>Tai’jah Ricketts</t>
  </si>
  <si>
    <t>Caitlin Sketton</t>
  </si>
  <si>
    <t>West Midlands Schools T&amp;F Championships June 13th 2026 - Area results by event</t>
  </si>
  <si>
    <t>Junior Girls Shot Put</t>
  </si>
  <si>
    <t>Inter Girls Shot Put</t>
  </si>
  <si>
    <t>Junior Boys Shot Put</t>
  </si>
  <si>
    <t>Inter Boys Shot Put</t>
  </si>
  <si>
    <t>New-age group races</t>
  </si>
  <si>
    <t>Junior Girls 800m</t>
  </si>
  <si>
    <t>Inter Girls 800m</t>
  </si>
  <si>
    <t>Joshua McKenzie</t>
  </si>
  <si>
    <t>43.0</t>
  </si>
  <si>
    <t>49.0</t>
  </si>
  <si>
    <t>52.0</t>
  </si>
  <si>
    <t>41.0</t>
  </si>
  <si>
    <t>46.0</t>
  </si>
  <si>
    <t>13.0</t>
  </si>
  <si>
    <t>14.0</t>
  </si>
  <si>
    <t>12.0</t>
  </si>
  <si>
    <t>28.0</t>
  </si>
  <si>
    <t>32.0</t>
  </si>
  <si>
    <t>25.0</t>
  </si>
  <si>
    <t>26.0</t>
  </si>
  <si>
    <t>30.0</t>
  </si>
  <si>
    <t>1.30</t>
  </si>
  <si>
    <t>1.40</t>
  </si>
  <si>
    <t>1.70</t>
  </si>
  <si>
    <t>1.60</t>
  </si>
  <si>
    <t>5.60</t>
  </si>
  <si>
    <t>5.10</t>
  </si>
  <si>
    <t>4.80</t>
  </si>
  <si>
    <t>3.50</t>
  </si>
  <si>
    <t>Freddie Evans-Dunne</t>
  </si>
  <si>
    <t>15.30</t>
  </si>
  <si>
    <t>25.80</t>
  </si>
  <si>
    <t>28.50</t>
  </si>
  <si>
    <t>9.90</t>
  </si>
  <si>
    <t>12.00</t>
  </si>
  <si>
    <t>20.10</t>
  </si>
  <si>
    <t>Wind speed</t>
  </si>
  <si>
    <t>Heinrich Dindanda Pedro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</si>
</sst>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Aptos Narrow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b/>
      <sz val="16"/>
      <color theme="1"/>
      <name val="Arial"/>
      <family val="2"/>
    </font>
    <font>
      <b/>
      <sz val="12"/>
      <color rgb="FF000000"/>
      <name val="Aptos Narrow"/>
      <family val="2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rgb="FF000000"/>
      <name val="Arial"/>
      <family val="2"/>
    </font>
    <font>
      <b/>
      <sz val="1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8" fillId="3" borderId="0" xfId="0" applyFont="1" applyFill="1"/>
    <xf numFmtId="0" fontId="10" fillId="0" borderId="0" xfId="0" applyFont="1"/>
    <xf numFmtId="0" fontId="12" fillId="0" borderId="0" xfId="0" applyFont="1"/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4" fillId="0" borderId="0" xfId="0" applyFont="1"/>
    <xf numFmtId="0" fontId="16" fillId="0" borderId="0" xfId="0" applyFont="1"/>
    <xf numFmtId="0" fontId="17" fillId="0" borderId="0" xfId="0" applyFont="1"/>
    <xf numFmtId="0" fontId="19" fillId="0" borderId="0" xfId="0" applyFont="1"/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4" fillId="3" borderId="0" xfId="0" applyFont="1" applyFill="1"/>
    <xf numFmtId="0" fontId="16" fillId="3" borderId="0" xfId="0" applyFont="1" applyFill="1"/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23" fillId="0" borderId="0" xfId="0" applyFont="1"/>
    <xf numFmtId="49" fontId="14" fillId="0" borderId="0" xfId="0" applyNumberFormat="1" applyFont="1" applyAlignment="1">
      <alignment horizontal="right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49" fontId="19" fillId="0" borderId="0" xfId="0" applyNumberFormat="1" applyFont="1" applyAlignment="1">
      <alignment horizontal="center"/>
    </xf>
    <xf numFmtId="49" fontId="19" fillId="0" borderId="0" xfId="0" applyNumberFormat="1" applyFont="1"/>
    <xf numFmtId="0" fontId="19" fillId="0" borderId="0" xfId="0" applyFont="1" applyAlignment="1">
      <alignment horizontal="right"/>
    </xf>
    <xf numFmtId="49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BFA6-0728-4495-B64B-46DAE1A528FD}">
  <dimension ref="A1:R23"/>
  <sheetViews>
    <sheetView workbookViewId="0">
      <selection activeCell="B2" sqref="B2"/>
    </sheetView>
  </sheetViews>
  <sheetFormatPr defaultColWidth="9.109375" defaultRowHeight="18" x14ac:dyDescent="0.35"/>
  <cols>
    <col min="1" max="1" width="16.109375" style="8" customWidth="1"/>
    <col min="2" max="2" width="9.109375" style="7"/>
    <col min="3" max="3" width="11.5546875" style="9" customWidth="1"/>
    <col min="4" max="17" width="9.109375" style="9"/>
    <col min="18" max="16384" width="9.109375" style="7"/>
  </cols>
  <sheetData>
    <row r="1" spans="1:17" x14ac:dyDescent="0.35">
      <c r="A1" s="8" t="s">
        <v>536</v>
      </c>
    </row>
    <row r="3" spans="1:17" x14ac:dyDescent="0.35">
      <c r="C3" s="18" t="s">
        <v>6</v>
      </c>
      <c r="D3" s="18"/>
      <c r="E3" s="18" t="s">
        <v>52</v>
      </c>
      <c r="F3" s="18"/>
      <c r="G3" s="18" t="s">
        <v>64</v>
      </c>
      <c r="H3" s="18"/>
      <c r="I3" s="18" t="s">
        <v>4</v>
      </c>
      <c r="J3" s="18"/>
      <c r="K3" s="18" t="s">
        <v>5</v>
      </c>
      <c r="L3" s="18"/>
      <c r="M3" s="18" t="s">
        <v>63</v>
      </c>
      <c r="N3" s="18"/>
      <c r="O3" s="18" t="s">
        <v>3</v>
      </c>
      <c r="P3" s="18"/>
      <c r="Q3" s="18" t="s">
        <v>65</v>
      </c>
    </row>
    <row r="4" spans="1:17" x14ac:dyDescent="0.35">
      <c r="C4" s="18" t="s">
        <v>450</v>
      </c>
      <c r="D4" s="18"/>
      <c r="E4" s="18" t="s">
        <v>44</v>
      </c>
      <c r="F4" s="18"/>
      <c r="G4" s="18" t="s">
        <v>451</v>
      </c>
      <c r="H4" s="18"/>
      <c r="I4" s="18" t="s">
        <v>452</v>
      </c>
      <c r="J4" s="18"/>
      <c r="K4" s="18" t="s">
        <v>46</v>
      </c>
      <c r="L4" s="18"/>
      <c r="M4" s="18" t="s">
        <v>47</v>
      </c>
      <c r="N4" s="18"/>
      <c r="O4" s="18" t="s">
        <v>48</v>
      </c>
      <c r="P4" s="18"/>
      <c r="Q4" s="18" t="s">
        <v>49</v>
      </c>
    </row>
    <row r="5" spans="1:17" x14ac:dyDescent="0.35">
      <c r="A5" s="8" t="s">
        <v>428</v>
      </c>
      <c r="C5" s="9">
        <v>38</v>
      </c>
      <c r="G5" s="9">
        <v>8</v>
      </c>
      <c r="I5" s="9">
        <v>18</v>
      </c>
      <c r="K5" s="9">
        <v>0</v>
      </c>
      <c r="M5" s="9">
        <v>12</v>
      </c>
      <c r="O5" s="9">
        <v>0</v>
      </c>
      <c r="Q5" s="9">
        <v>0</v>
      </c>
    </row>
    <row r="6" spans="1:17" x14ac:dyDescent="0.35">
      <c r="A6" s="8" t="s">
        <v>429</v>
      </c>
      <c r="C6" s="9">
        <v>18</v>
      </c>
      <c r="E6" s="9">
        <v>18</v>
      </c>
      <c r="G6" s="9">
        <v>22</v>
      </c>
      <c r="I6" s="9">
        <v>9</v>
      </c>
      <c r="K6" s="9">
        <v>17</v>
      </c>
      <c r="M6" s="9">
        <v>30</v>
      </c>
      <c r="O6" s="9">
        <v>20</v>
      </c>
      <c r="Q6" s="9">
        <v>8</v>
      </c>
    </row>
    <row r="7" spans="1:17" x14ac:dyDescent="0.35">
      <c r="A7" s="8" t="s">
        <v>430</v>
      </c>
      <c r="C7" s="9">
        <v>23</v>
      </c>
      <c r="E7" s="9">
        <v>13</v>
      </c>
      <c r="G7" s="9">
        <v>7</v>
      </c>
      <c r="I7" s="9">
        <v>34</v>
      </c>
      <c r="K7" s="9">
        <v>24</v>
      </c>
      <c r="M7" s="9">
        <v>26</v>
      </c>
      <c r="O7" s="9">
        <v>9</v>
      </c>
      <c r="Q7" s="9">
        <v>7</v>
      </c>
    </row>
    <row r="8" spans="1:17" x14ac:dyDescent="0.35">
      <c r="A8" s="8" t="s">
        <v>431</v>
      </c>
      <c r="C8" s="9">
        <v>15</v>
      </c>
      <c r="E8" s="9">
        <v>17</v>
      </c>
      <c r="G8" s="9">
        <v>15</v>
      </c>
      <c r="I8" s="9">
        <v>28</v>
      </c>
      <c r="K8" s="9">
        <v>14</v>
      </c>
      <c r="M8" s="9">
        <v>33</v>
      </c>
      <c r="O8" s="9">
        <v>17</v>
      </c>
      <c r="Q8" s="9">
        <v>5</v>
      </c>
    </row>
    <row r="9" spans="1:17" x14ac:dyDescent="0.35">
      <c r="A9" s="8" t="s">
        <v>432</v>
      </c>
      <c r="C9" s="9">
        <v>30</v>
      </c>
      <c r="E9" s="9">
        <v>12</v>
      </c>
      <c r="G9" s="9">
        <v>12</v>
      </c>
      <c r="I9" s="9">
        <v>9</v>
      </c>
      <c r="K9" s="9">
        <v>32</v>
      </c>
      <c r="M9" s="9">
        <v>35</v>
      </c>
      <c r="O9" s="9">
        <v>8</v>
      </c>
      <c r="Q9" s="9">
        <v>5</v>
      </c>
    </row>
    <row r="10" spans="1:17" x14ac:dyDescent="0.35">
      <c r="A10" s="8" t="s">
        <v>433</v>
      </c>
      <c r="C10" s="9">
        <v>9</v>
      </c>
      <c r="E10" s="9">
        <v>28</v>
      </c>
      <c r="G10" s="9">
        <v>21</v>
      </c>
      <c r="I10" s="9">
        <v>16</v>
      </c>
      <c r="K10" s="9">
        <v>2</v>
      </c>
      <c r="M10" s="9">
        <v>47</v>
      </c>
      <c r="O10" s="9">
        <v>18</v>
      </c>
      <c r="Q10" s="9">
        <v>3</v>
      </c>
    </row>
    <row r="11" spans="1:17" x14ac:dyDescent="0.35">
      <c r="A11" s="8" t="s">
        <v>434</v>
      </c>
      <c r="C11" s="9">
        <v>22</v>
      </c>
      <c r="E11" s="9">
        <v>1</v>
      </c>
      <c r="G11" s="9">
        <v>17</v>
      </c>
      <c r="I11" s="9">
        <v>27</v>
      </c>
      <c r="K11" s="9">
        <v>18</v>
      </c>
      <c r="M11" s="9">
        <v>33</v>
      </c>
      <c r="O11" s="9">
        <v>7</v>
      </c>
      <c r="Q11" s="9">
        <v>6</v>
      </c>
    </row>
    <row r="12" spans="1:17" x14ac:dyDescent="0.35">
      <c r="A12" s="8" t="s">
        <v>435</v>
      </c>
      <c r="C12" s="9">
        <v>18</v>
      </c>
      <c r="E12" s="9">
        <v>8</v>
      </c>
      <c r="G12" s="9">
        <v>6</v>
      </c>
      <c r="I12" s="9">
        <v>31</v>
      </c>
      <c r="K12" s="9">
        <v>21</v>
      </c>
      <c r="M12" s="9">
        <v>27</v>
      </c>
      <c r="O12" s="9">
        <v>18</v>
      </c>
      <c r="Q12" s="9">
        <v>0</v>
      </c>
    </row>
    <row r="13" spans="1:17" x14ac:dyDescent="0.35">
      <c r="A13" s="8" t="s">
        <v>436</v>
      </c>
      <c r="C13" s="9">
        <v>16</v>
      </c>
      <c r="E13" s="9">
        <v>15</v>
      </c>
      <c r="G13" s="9">
        <v>7</v>
      </c>
      <c r="I13" s="9">
        <v>19</v>
      </c>
      <c r="K13" s="9">
        <v>6</v>
      </c>
      <c r="M13" s="9">
        <v>23</v>
      </c>
      <c r="O13" s="9">
        <v>13</v>
      </c>
      <c r="Q13" s="9">
        <v>5</v>
      </c>
    </row>
    <row r="14" spans="1:17" x14ac:dyDescent="0.35">
      <c r="A14" s="8" t="s">
        <v>437</v>
      </c>
      <c r="C14" s="9">
        <v>6</v>
      </c>
      <c r="E14" s="9">
        <v>11</v>
      </c>
      <c r="G14" s="9">
        <v>8</v>
      </c>
      <c r="I14" s="9">
        <v>13</v>
      </c>
      <c r="K14" s="9">
        <v>7</v>
      </c>
      <c r="M14" s="9">
        <v>15</v>
      </c>
      <c r="O14" s="9">
        <v>0</v>
      </c>
      <c r="Q14" s="9">
        <v>0</v>
      </c>
    </row>
    <row r="15" spans="1:17" x14ac:dyDescent="0.35">
      <c r="A15" s="8" t="s">
        <v>427</v>
      </c>
      <c r="C15" s="9">
        <v>13</v>
      </c>
      <c r="E15" s="9">
        <v>11</v>
      </c>
      <c r="G15" s="9">
        <v>0</v>
      </c>
      <c r="I15" s="9">
        <v>38</v>
      </c>
      <c r="K15" s="9">
        <v>22</v>
      </c>
      <c r="M15" s="9">
        <v>27</v>
      </c>
      <c r="O15" s="9">
        <v>11</v>
      </c>
      <c r="Q15" s="9">
        <v>12</v>
      </c>
    </row>
    <row r="16" spans="1:17" x14ac:dyDescent="0.35">
      <c r="A16" s="8" t="s">
        <v>438</v>
      </c>
      <c r="C16" s="9">
        <v>34</v>
      </c>
      <c r="E16" s="9">
        <v>14</v>
      </c>
      <c r="G16" s="9">
        <v>0</v>
      </c>
      <c r="I16" s="9">
        <v>19</v>
      </c>
      <c r="K16" s="9">
        <v>18</v>
      </c>
      <c r="M16" s="9">
        <v>15</v>
      </c>
      <c r="O16" s="9">
        <v>20</v>
      </c>
      <c r="Q16" s="9">
        <v>4</v>
      </c>
    </row>
    <row r="20" spans="1:18" x14ac:dyDescent="0.35">
      <c r="A20" s="8" t="s">
        <v>117</v>
      </c>
      <c r="C20" s="22">
        <f>C5+C6+C7+C8+C9+C10+C11+C12+C13+C14+C15+C16</f>
        <v>242</v>
      </c>
      <c r="D20" s="19"/>
      <c r="E20" s="19">
        <f t="shared" ref="E20:Q20" si="0">E5+E6+E7+E8+E9+E10+E11+E12+E13+E14+E15+E16</f>
        <v>148</v>
      </c>
      <c r="F20" s="19"/>
      <c r="G20" s="19">
        <f t="shared" si="0"/>
        <v>123</v>
      </c>
      <c r="H20" s="19"/>
      <c r="I20" s="21">
        <f t="shared" si="0"/>
        <v>261</v>
      </c>
      <c r="J20" s="19"/>
      <c r="K20" s="19">
        <f t="shared" si="0"/>
        <v>181</v>
      </c>
      <c r="L20" s="19"/>
      <c r="M20" s="20">
        <f t="shared" si="0"/>
        <v>323</v>
      </c>
      <c r="N20" s="19"/>
      <c r="O20" s="19">
        <f t="shared" si="0"/>
        <v>141</v>
      </c>
      <c r="P20" s="19"/>
      <c r="Q20" s="19">
        <f t="shared" si="0"/>
        <v>55</v>
      </c>
    </row>
    <row r="22" spans="1:18" x14ac:dyDescent="0.35">
      <c r="C22" s="18">
        <v>3</v>
      </c>
      <c r="D22" s="18"/>
      <c r="E22" s="18">
        <v>5</v>
      </c>
      <c r="F22" s="18"/>
      <c r="G22" s="18">
        <v>7</v>
      </c>
      <c r="H22" s="18"/>
      <c r="I22" s="18">
        <v>2</v>
      </c>
      <c r="J22" s="18"/>
      <c r="K22" s="18">
        <v>4</v>
      </c>
      <c r="L22" s="18"/>
      <c r="M22" s="18">
        <v>1</v>
      </c>
      <c r="N22" s="18"/>
      <c r="O22" s="18">
        <v>6</v>
      </c>
      <c r="P22" s="18"/>
      <c r="Q22" s="18">
        <v>8</v>
      </c>
      <c r="R22" s="8"/>
    </row>
    <row r="23" spans="1:18" x14ac:dyDescent="0.35"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8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04957-D02D-41AD-BA1C-9694D3F3A48B}">
  <dimension ref="A1:O98"/>
  <sheetViews>
    <sheetView topLeftCell="A4" zoomScale="88" workbookViewId="0">
      <selection activeCell="J19" sqref="J19"/>
    </sheetView>
  </sheetViews>
  <sheetFormatPr defaultRowHeight="14.4" x14ac:dyDescent="0.3"/>
  <cols>
    <col min="1" max="1" width="33.109375" customWidth="1"/>
    <col min="3" max="3" width="11" customWidth="1"/>
    <col min="5" max="5" width="9.109375" style="1"/>
  </cols>
  <sheetData>
    <row r="1" spans="1:15" ht="15.6" x14ac:dyDescent="0.3">
      <c r="A1" s="5"/>
      <c r="B1" s="5"/>
      <c r="C1" s="5"/>
      <c r="D1" s="5"/>
      <c r="E1" s="42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.6" x14ac:dyDescent="0.3">
      <c r="B2" s="28"/>
      <c r="C2" s="28"/>
      <c r="D2" s="28"/>
      <c r="E2" s="43"/>
      <c r="F2" s="28" t="s">
        <v>126</v>
      </c>
      <c r="G2" s="43" t="s">
        <v>42</v>
      </c>
      <c r="H2" s="43" t="s">
        <v>73</v>
      </c>
      <c r="I2" s="43" t="s">
        <v>122</v>
      </c>
      <c r="J2" s="43" t="s">
        <v>124</v>
      </c>
      <c r="K2" s="43" t="s">
        <v>119</v>
      </c>
      <c r="L2" s="43" t="s">
        <v>215</v>
      </c>
      <c r="M2" s="43" t="s">
        <v>125</v>
      </c>
      <c r="N2" s="43" t="s">
        <v>121</v>
      </c>
      <c r="O2" s="28"/>
    </row>
    <row r="3" spans="1:15" ht="15.6" x14ac:dyDescent="0.3">
      <c r="A3" s="28"/>
      <c r="B3" s="28"/>
      <c r="C3" s="28"/>
      <c r="D3" s="28"/>
      <c r="E3" s="43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15" ht="15.6" x14ac:dyDescent="0.3">
      <c r="A4" s="38" t="s">
        <v>514</v>
      </c>
      <c r="B4" s="28" t="s">
        <v>39</v>
      </c>
      <c r="C4" s="28"/>
      <c r="D4" s="28"/>
      <c r="E4" s="43" t="s">
        <v>516</v>
      </c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6" x14ac:dyDescent="0.3">
      <c r="A5" s="28"/>
      <c r="B5" s="28"/>
      <c r="C5" s="28"/>
      <c r="D5" s="28"/>
      <c r="E5" s="43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15.6" x14ac:dyDescent="0.3">
      <c r="A6" s="55" t="s">
        <v>440</v>
      </c>
      <c r="B6" s="39" t="s">
        <v>4</v>
      </c>
      <c r="D6" s="28"/>
      <c r="E6" s="43">
        <v>1.43</v>
      </c>
      <c r="F6" s="28"/>
      <c r="G6" s="28"/>
      <c r="H6" s="28"/>
      <c r="I6" s="28"/>
      <c r="J6" s="28">
        <v>8</v>
      </c>
      <c r="K6" s="28"/>
      <c r="L6" s="28"/>
      <c r="M6" s="28"/>
      <c r="N6" s="28"/>
      <c r="O6" s="28"/>
    </row>
    <row r="7" spans="1:15" ht="15.6" x14ac:dyDescent="0.3">
      <c r="A7" s="55" t="s">
        <v>129</v>
      </c>
      <c r="B7" s="44" t="s">
        <v>61</v>
      </c>
      <c r="D7" s="28"/>
      <c r="E7" s="43">
        <v>1.43</v>
      </c>
      <c r="F7" s="28"/>
      <c r="G7" s="28"/>
      <c r="H7" s="28"/>
      <c r="I7" s="28"/>
      <c r="J7" s="28">
        <v>7</v>
      </c>
      <c r="K7" s="28"/>
      <c r="L7" s="28"/>
      <c r="M7" s="28"/>
      <c r="N7" s="28"/>
      <c r="O7" s="28"/>
    </row>
    <row r="8" spans="1:15" ht="15.6" x14ac:dyDescent="0.3">
      <c r="A8" s="55" t="s">
        <v>91</v>
      </c>
      <c r="B8" s="39" t="s">
        <v>63</v>
      </c>
      <c r="D8" s="28"/>
      <c r="E8" s="43">
        <v>1.35</v>
      </c>
      <c r="F8" s="28"/>
      <c r="G8" s="28"/>
      <c r="H8" s="28"/>
      <c r="I8" s="28"/>
      <c r="J8" s="28"/>
      <c r="K8" s="28"/>
      <c r="L8" s="28">
        <v>6</v>
      </c>
      <c r="M8" s="28"/>
      <c r="N8" s="28"/>
      <c r="O8" s="28"/>
    </row>
    <row r="9" spans="1:15" ht="15.6" x14ac:dyDescent="0.3">
      <c r="A9" s="55" t="s">
        <v>219</v>
      </c>
      <c r="B9" s="39" t="s">
        <v>62</v>
      </c>
      <c r="D9" s="28"/>
      <c r="E9" s="57" t="s">
        <v>558</v>
      </c>
      <c r="F9" s="28"/>
      <c r="G9" s="28"/>
      <c r="H9" s="28"/>
      <c r="I9" s="28"/>
      <c r="J9" s="28"/>
      <c r="K9" s="28"/>
      <c r="L9" s="28">
        <v>5</v>
      </c>
      <c r="M9" s="28"/>
      <c r="N9" s="28"/>
      <c r="O9" s="28"/>
    </row>
    <row r="10" spans="1:15" ht="15.6" x14ac:dyDescent="0.3">
      <c r="A10" s="55" t="s">
        <v>513</v>
      </c>
      <c r="B10" s="40" t="s">
        <v>307</v>
      </c>
      <c r="D10" s="28"/>
      <c r="E10" s="43">
        <v>1.25</v>
      </c>
      <c r="F10" s="28"/>
      <c r="G10" s="28">
        <v>4</v>
      </c>
      <c r="H10" s="28"/>
      <c r="I10" s="28"/>
      <c r="J10" s="28"/>
      <c r="K10" s="28"/>
      <c r="L10" s="28"/>
      <c r="M10" s="28"/>
      <c r="N10" s="28"/>
      <c r="O10" s="28"/>
    </row>
    <row r="11" spans="1:15" ht="15.6" x14ac:dyDescent="0.3">
      <c r="A11" s="36"/>
      <c r="B11" s="28"/>
      <c r="C11" s="37"/>
      <c r="D11" s="28"/>
      <c r="E11" s="43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15.6" x14ac:dyDescent="0.3">
      <c r="A12" s="38" t="s">
        <v>515</v>
      </c>
      <c r="B12" s="28"/>
      <c r="C12" s="28"/>
      <c r="D12" s="28"/>
      <c r="E12" s="43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15.6" x14ac:dyDescent="0.3">
      <c r="A13" s="28"/>
      <c r="B13" s="28"/>
      <c r="C13" s="28"/>
      <c r="D13" s="28"/>
      <c r="E13" s="43"/>
      <c r="F13" s="28"/>
      <c r="G13" s="28"/>
      <c r="H13" s="28"/>
      <c r="I13" s="28"/>
      <c r="J13" s="28"/>
      <c r="K13" s="28"/>
      <c r="L13" s="28"/>
      <c r="M13" s="28"/>
      <c r="N13" s="28"/>
      <c r="O13" s="28"/>
    </row>
    <row r="14" spans="1:15" ht="15.6" x14ac:dyDescent="0.3">
      <c r="A14" s="55" t="s">
        <v>356</v>
      </c>
      <c r="B14" s="39" t="s">
        <v>4</v>
      </c>
      <c r="D14" s="28"/>
      <c r="E14" s="57" t="s">
        <v>559</v>
      </c>
      <c r="F14" s="28"/>
      <c r="G14" s="28"/>
      <c r="H14" s="28"/>
      <c r="I14" s="28"/>
      <c r="J14" s="28">
        <v>8</v>
      </c>
      <c r="K14" s="28"/>
      <c r="L14" s="28"/>
      <c r="M14" s="28"/>
      <c r="N14" s="28"/>
      <c r="O14" s="28"/>
    </row>
    <row r="15" spans="1:15" ht="15.6" x14ac:dyDescent="0.3">
      <c r="A15" s="55" t="s">
        <v>75</v>
      </c>
      <c r="B15" s="39" t="s">
        <v>5</v>
      </c>
      <c r="D15" s="28"/>
      <c r="E15" s="57" t="s">
        <v>559</v>
      </c>
      <c r="F15" s="28"/>
      <c r="G15" s="28"/>
      <c r="H15" s="28"/>
      <c r="I15" s="28"/>
      <c r="J15" s="28"/>
      <c r="K15" s="28">
        <v>7</v>
      </c>
      <c r="L15" s="28"/>
      <c r="M15" s="28"/>
      <c r="N15" s="28"/>
      <c r="O15" s="28"/>
    </row>
    <row r="16" spans="1:15" ht="15.6" x14ac:dyDescent="0.3">
      <c r="A16" s="55" t="s">
        <v>235</v>
      </c>
      <c r="B16" s="39" t="s">
        <v>62</v>
      </c>
      <c r="D16" s="28"/>
      <c r="E16" s="57" t="s">
        <v>559</v>
      </c>
      <c r="F16" s="28"/>
      <c r="G16" s="28"/>
      <c r="H16" s="28"/>
      <c r="I16" s="28"/>
      <c r="J16" s="28"/>
      <c r="K16" s="28"/>
      <c r="L16" s="28">
        <v>6</v>
      </c>
      <c r="M16" s="28"/>
      <c r="N16" s="28"/>
      <c r="O16" s="28"/>
    </row>
    <row r="17" spans="1:15" ht="15.6" x14ac:dyDescent="0.3">
      <c r="A17" s="55" t="s">
        <v>260</v>
      </c>
      <c r="B17" s="39" t="s">
        <v>3</v>
      </c>
      <c r="D17" s="28"/>
      <c r="E17" s="57">
        <v>1.35</v>
      </c>
      <c r="F17" s="28"/>
      <c r="G17" s="28"/>
      <c r="H17" s="28"/>
      <c r="I17" s="28"/>
      <c r="J17" s="28"/>
      <c r="K17" s="28"/>
      <c r="L17" s="28"/>
      <c r="M17" s="28">
        <v>5</v>
      </c>
      <c r="N17" s="28"/>
      <c r="O17" s="28"/>
    </row>
    <row r="18" spans="1:15" ht="15.6" x14ac:dyDescent="0.3">
      <c r="A18" s="55" t="s">
        <v>54</v>
      </c>
      <c r="B18" s="39" t="s">
        <v>63</v>
      </c>
      <c r="D18" s="28"/>
      <c r="E18" s="57" t="s">
        <v>558</v>
      </c>
      <c r="F18" s="28"/>
      <c r="G18" s="28"/>
      <c r="H18" s="28"/>
      <c r="I18" s="28"/>
      <c r="J18" s="28"/>
      <c r="K18" s="28"/>
      <c r="L18" s="28">
        <v>4</v>
      </c>
      <c r="M18" s="28"/>
      <c r="N18" s="28"/>
      <c r="O18" s="28"/>
    </row>
    <row r="19" spans="1:15" ht="15.6" x14ac:dyDescent="0.3">
      <c r="A19" s="28"/>
      <c r="B19" s="28"/>
      <c r="C19" s="28"/>
      <c r="D19" s="28"/>
      <c r="E19" s="43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15" ht="15.6" x14ac:dyDescent="0.3">
      <c r="A20" s="38" t="s">
        <v>517</v>
      </c>
      <c r="B20" s="28"/>
      <c r="C20" s="28"/>
      <c r="D20" s="28"/>
      <c r="E20" s="43"/>
      <c r="F20" s="28"/>
      <c r="G20" s="28"/>
      <c r="H20" s="28"/>
      <c r="I20" s="28"/>
      <c r="J20" s="28"/>
      <c r="K20" s="28"/>
      <c r="L20" s="28"/>
      <c r="M20" s="28"/>
      <c r="N20" s="28"/>
      <c r="O20" s="28"/>
    </row>
    <row r="21" spans="1:15" ht="15.6" x14ac:dyDescent="0.3">
      <c r="A21" s="28"/>
      <c r="B21" s="28"/>
      <c r="C21" s="28"/>
      <c r="D21" s="28"/>
      <c r="E21" s="43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5.6" x14ac:dyDescent="0.3">
      <c r="A22" s="55" t="s">
        <v>96</v>
      </c>
      <c r="B22" s="39" t="s">
        <v>4</v>
      </c>
      <c r="C22" s="28"/>
      <c r="D22" s="28"/>
      <c r="E22" s="57">
        <v>1.75</v>
      </c>
      <c r="F22" s="28"/>
      <c r="G22" s="28"/>
      <c r="H22" s="28"/>
      <c r="I22" s="28"/>
      <c r="J22" s="28">
        <v>8</v>
      </c>
      <c r="K22" s="28"/>
      <c r="L22" s="28"/>
      <c r="M22" s="28"/>
      <c r="N22" s="28"/>
      <c r="O22" s="28"/>
    </row>
    <row r="23" spans="1:15" ht="15.6" x14ac:dyDescent="0.3">
      <c r="A23" s="55" t="s">
        <v>279</v>
      </c>
      <c r="B23" s="40" t="s">
        <v>6</v>
      </c>
      <c r="C23" s="28"/>
      <c r="D23" s="28"/>
      <c r="E23" s="57">
        <v>1.45</v>
      </c>
      <c r="F23" s="28"/>
      <c r="G23" s="28">
        <v>7</v>
      </c>
      <c r="H23" s="28"/>
      <c r="I23" s="28"/>
      <c r="J23" s="28"/>
      <c r="K23" s="28"/>
      <c r="L23" s="28"/>
      <c r="M23" s="28"/>
      <c r="N23" s="28"/>
      <c r="O23" s="28"/>
    </row>
    <row r="24" spans="1:15" ht="15.6" x14ac:dyDescent="0.3">
      <c r="A24" s="55" t="s">
        <v>157</v>
      </c>
      <c r="B24" s="39" t="s">
        <v>64</v>
      </c>
      <c r="C24" s="28"/>
      <c r="D24" s="28"/>
      <c r="E24" s="57">
        <v>1.45</v>
      </c>
      <c r="F24" s="28"/>
      <c r="G24" s="28"/>
      <c r="H24" s="28"/>
      <c r="I24" s="28">
        <v>6</v>
      </c>
      <c r="J24" s="28"/>
      <c r="K24" s="28"/>
      <c r="L24" s="28"/>
      <c r="M24" s="28"/>
      <c r="N24" s="28"/>
      <c r="O24" s="28"/>
    </row>
    <row r="25" spans="1:15" ht="15.6" x14ac:dyDescent="0.3">
      <c r="A25" s="55" t="s">
        <v>259</v>
      </c>
      <c r="B25" s="39" t="s">
        <v>3</v>
      </c>
      <c r="C25" s="28"/>
      <c r="D25" s="28"/>
      <c r="E25" s="57">
        <v>1.45</v>
      </c>
      <c r="F25" s="28"/>
      <c r="G25" s="28"/>
      <c r="H25" s="28"/>
      <c r="I25" s="28"/>
      <c r="J25" s="28"/>
      <c r="K25" s="28"/>
      <c r="L25" s="28"/>
      <c r="M25" s="28">
        <v>5</v>
      </c>
      <c r="N25" s="28"/>
      <c r="O25" s="28"/>
    </row>
    <row r="26" spans="1:15" ht="15.6" x14ac:dyDescent="0.3">
      <c r="A26" s="55" t="s">
        <v>175</v>
      </c>
      <c r="B26" s="39" t="s">
        <v>52</v>
      </c>
      <c r="C26" s="28"/>
      <c r="D26" s="28"/>
      <c r="E26" s="57" t="s">
        <v>559</v>
      </c>
      <c r="F26" s="28" t="s">
        <v>379</v>
      </c>
      <c r="G26" s="28"/>
      <c r="H26" s="28">
        <v>4</v>
      </c>
      <c r="I26" s="28"/>
      <c r="J26" s="28"/>
      <c r="K26" s="28"/>
      <c r="L26" s="28"/>
      <c r="M26" s="28"/>
      <c r="N26" s="28"/>
      <c r="O26" s="28"/>
    </row>
    <row r="27" spans="1:15" ht="15.6" x14ac:dyDescent="0.3">
      <c r="A27" s="55" t="s">
        <v>193</v>
      </c>
      <c r="B27" s="39" t="s">
        <v>5</v>
      </c>
      <c r="C27" s="28"/>
      <c r="D27" s="28"/>
      <c r="E27" s="57" t="s">
        <v>559</v>
      </c>
      <c r="F27" s="28" t="s">
        <v>379</v>
      </c>
      <c r="G27" s="28"/>
      <c r="H27" s="28"/>
      <c r="I27" s="28"/>
      <c r="J27" s="28"/>
      <c r="K27" s="28">
        <v>4</v>
      </c>
      <c r="L27" s="28"/>
      <c r="M27" s="28"/>
      <c r="N27" s="28"/>
      <c r="O27" s="28"/>
    </row>
    <row r="28" spans="1:15" ht="15.6" x14ac:dyDescent="0.3">
      <c r="A28" s="55" t="s">
        <v>176</v>
      </c>
      <c r="B28" s="39" t="s">
        <v>300</v>
      </c>
      <c r="C28" s="28"/>
      <c r="D28" s="28"/>
      <c r="E28" s="57" t="s">
        <v>559</v>
      </c>
      <c r="F28" s="28" t="s">
        <v>379</v>
      </c>
      <c r="G28" s="28"/>
      <c r="H28" s="28">
        <v>4</v>
      </c>
      <c r="I28" s="28"/>
      <c r="J28" s="28"/>
      <c r="K28" s="28"/>
      <c r="L28" s="28"/>
      <c r="M28" s="28"/>
      <c r="N28" s="28"/>
      <c r="O28" s="28"/>
    </row>
    <row r="29" spans="1:15" ht="15.6" x14ac:dyDescent="0.3">
      <c r="A29" s="55" t="s">
        <v>256</v>
      </c>
      <c r="B29" s="39" t="s">
        <v>306</v>
      </c>
      <c r="C29" s="28"/>
      <c r="D29" s="28"/>
      <c r="E29" s="57">
        <v>1.35</v>
      </c>
      <c r="F29" s="28"/>
      <c r="G29" s="28"/>
      <c r="H29" s="28"/>
      <c r="I29" s="28"/>
      <c r="J29" s="28"/>
      <c r="K29" s="28"/>
      <c r="L29" s="28"/>
      <c r="M29" s="28">
        <v>3</v>
      </c>
      <c r="N29" s="28"/>
      <c r="O29" s="28"/>
    </row>
    <row r="30" spans="1:15" ht="15.6" x14ac:dyDescent="0.3">
      <c r="A30" s="55" t="s">
        <v>194</v>
      </c>
      <c r="B30" s="39" t="s">
        <v>298</v>
      </c>
      <c r="C30" s="28"/>
      <c r="D30" s="28"/>
      <c r="E30" s="57" t="s">
        <v>558</v>
      </c>
      <c r="F30" s="28"/>
      <c r="G30" s="28"/>
      <c r="H30" s="28"/>
      <c r="I30" s="28"/>
      <c r="J30" s="28"/>
      <c r="K30" s="28">
        <v>2</v>
      </c>
      <c r="L30" s="28"/>
      <c r="M30" s="28"/>
      <c r="N30" s="28"/>
      <c r="O30" s="28"/>
    </row>
    <row r="31" spans="1:15" ht="15.6" x14ac:dyDescent="0.3">
      <c r="A31" s="36"/>
      <c r="B31" s="28"/>
      <c r="C31" s="28"/>
      <c r="D31" s="28"/>
      <c r="E31" s="43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15" ht="15.6" x14ac:dyDescent="0.3">
      <c r="A32" s="41" t="s">
        <v>518</v>
      </c>
      <c r="B32" s="28"/>
      <c r="C32" s="28"/>
      <c r="D32" s="28"/>
      <c r="E32" s="43"/>
      <c r="F32" s="28"/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5.6" x14ac:dyDescent="0.3">
      <c r="A33" s="36"/>
      <c r="B33" s="28"/>
      <c r="C33" s="28"/>
      <c r="D33" s="28"/>
      <c r="E33" s="43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5.6" x14ac:dyDescent="0.3">
      <c r="A34" s="55" t="s">
        <v>204</v>
      </c>
      <c r="B34" s="39" t="s">
        <v>5</v>
      </c>
      <c r="C34" s="28"/>
      <c r="D34" s="28"/>
      <c r="E34" s="58" t="s">
        <v>560</v>
      </c>
      <c r="F34" s="28"/>
      <c r="G34" s="28"/>
      <c r="H34" s="28"/>
      <c r="I34" s="28"/>
      <c r="J34" s="28"/>
      <c r="K34" s="28">
        <v>8</v>
      </c>
      <c r="L34" s="28"/>
      <c r="M34" s="28"/>
      <c r="N34" s="28"/>
      <c r="O34" s="28"/>
    </row>
    <row r="35" spans="1:15" ht="15.6" x14ac:dyDescent="0.3">
      <c r="A35" s="55" t="s">
        <v>380</v>
      </c>
      <c r="B35" s="39" t="s">
        <v>307</v>
      </c>
      <c r="C35" s="28"/>
      <c r="D35" s="28"/>
      <c r="E35" s="58" t="s">
        <v>561</v>
      </c>
      <c r="F35" s="28"/>
      <c r="G35" s="28">
        <v>7</v>
      </c>
      <c r="H35" s="28"/>
      <c r="I35" s="28"/>
      <c r="J35" s="28"/>
      <c r="K35" s="28"/>
      <c r="L35" s="28"/>
      <c r="M35" s="28"/>
      <c r="N35" s="28"/>
      <c r="O35" s="28"/>
    </row>
    <row r="36" spans="1:15" ht="15.6" x14ac:dyDescent="0.3">
      <c r="A36" s="55" t="s">
        <v>97</v>
      </c>
      <c r="B36" s="39" t="s">
        <v>62</v>
      </c>
      <c r="C36" s="28"/>
      <c r="D36" s="28"/>
      <c r="E36" s="58" t="s">
        <v>561</v>
      </c>
      <c r="F36" s="28"/>
      <c r="G36" s="28"/>
      <c r="H36" s="28"/>
      <c r="I36" s="28"/>
      <c r="J36" s="28"/>
      <c r="K36" s="28"/>
      <c r="L36" s="28">
        <v>6</v>
      </c>
      <c r="M36" s="28"/>
      <c r="N36" s="28"/>
      <c r="O36" s="28"/>
    </row>
    <row r="37" spans="1:15" ht="15.6" x14ac:dyDescent="0.3">
      <c r="A37" s="55" t="s">
        <v>270</v>
      </c>
      <c r="B37" s="39" t="s">
        <v>306</v>
      </c>
      <c r="C37" s="28"/>
      <c r="D37" s="28"/>
      <c r="E37" s="58">
        <v>1.35</v>
      </c>
      <c r="F37" s="28"/>
      <c r="G37" s="28"/>
      <c r="H37" s="28"/>
      <c r="I37" s="28"/>
      <c r="J37" s="28"/>
      <c r="K37" s="28"/>
      <c r="L37" s="28"/>
      <c r="M37" s="28">
        <v>5</v>
      </c>
      <c r="N37" s="28"/>
      <c r="O37" s="28"/>
    </row>
    <row r="38" spans="1:15" ht="15.6" x14ac:dyDescent="0.3">
      <c r="A38" s="36"/>
      <c r="B38" s="3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5" ht="15.6" x14ac:dyDescent="0.3">
      <c r="A39" s="36"/>
      <c r="B39" s="37"/>
      <c r="C39" s="28"/>
      <c r="D39" s="28"/>
      <c r="E39" s="43"/>
      <c r="F39" s="28"/>
      <c r="G39" s="28">
        <f>G35+G23+G10</f>
        <v>18</v>
      </c>
      <c r="H39" s="28">
        <f>H28+H26</f>
        <v>8</v>
      </c>
      <c r="I39" s="28">
        <f>I24</f>
        <v>6</v>
      </c>
      <c r="J39" s="28">
        <f>J22+J14+J7+J6</f>
        <v>31</v>
      </c>
      <c r="K39" s="28">
        <f>K34+K30+K27+K15</f>
        <v>21</v>
      </c>
      <c r="L39" s="28">
        <f>L36+L18+L16+L9+L8</f>
        <v>27</v>
      </c>
      <c r="M39" s="28">
        <f>M37+M29+M25+M17</f>
        <v>18</v>
      </c>
      <c r="N39" s="28"/>
      <c r="O39" s="28"/>
    </row>
    <row r="40" spans="1:15" ht="15.6" x14ac:dyDescent="0.3">
      <c r="A40" s="36"/>
      <c r="B40" s="37"/>
      <c r="C40" s="28"/>
      <c r="D40" s="28"/>
      <c r="E40" s="43"/>
      <c r="F40" s="28"/>
      <c r="G40" s="43" t="s">
        <v>42</v>
      </c>
      <c r="H40" s="43" t="s">
        <v>73</v>
      </c>
      <c r="I40" s="43" t="s">
        <v>122</v>
      </c>
      <c r="J40" s="43" t="s">
        <v>124</v>
      </c>
      <c r="K40" s="43" t="s">
        <v>119</v>
      </c>
      <c r="L40" s="43" t="s">
        <v>215</v>
      </c>
      <c r="M40" s="43" t="s">
        <v>125</v>
      </c>
      <c r="N40" s="43" t="s">
        <v>121</v>
      </c>
      <c r="O40" s="28"/>
    </row>
    <row r="41" spans="1:15" ht="18" x14ac:dyDescent="0.35">
      <c r="A41" s="34"/>
      <c r="B41" s="35"/>
      <c r="C41" s="7"/>
      <c r="D41" s="7"/>
      <c r="E41" s="9"/>
      <c r="F41" s="7"/>
      <c r="G41" s="7"/>
      <c r="H41" s="7"/>
      <c r="I41" s="7"/>
      <c r="J41" s="7"/>
      <c r="K41" s="7"/>
      <c r="L41" s="7"/>
    </row>
    <row r="42" spans="1:15" ht="18" x14ac:dyDescent="0.35">
      <c r="A42" s="7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</row>
    <row r="43" spans="1:15" ht="18" x14ac:dyDescent="0.35">
      <c r="A43" s="7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</row>
    <row r="44" spans="1:15" ht="18" x14ac:dyDescent="0.35">
      <c r="A44" s="7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</row>
    <row r="45" spans="1:15" ht="18" x14ac:dyDescent="0.35">
      <c r="A45" s="7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</row>
    <row r="46" spans="1:15" ht="18" x14ac:dyDescent="0.35">
      <c r="A46" s="7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</row>
    <row r="47" spans="1:15" ht="18" x14ac:dyDescent="0.35">
      <c r="A47" s="7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</row>
    <row r="48" spans="1:15" ht="18" x14ac:dyDescent="0.35">
      <c r="A48" s="7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</row>
    <row r="49" spans="1:12" ht="18" x14ac:dyDescent="0.35">
      <c r="A49" s="7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</row>
    <row r="50" spans="1:12" ht="18" x14ac:dyDescent="0.35">
      <c r="A50" s="7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</row>
    <row r="51" spans="1:12" ht="18" x14ac:dyDescent="0.35">
      <c r="A51" s="7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</row>
    <row r="52" spans="1:12" ht="18" x14ac:dyDescent="0.35">
      <c r="A52" s="7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</row>
    <row r="53" spans="1:12" ht="18" x14ac:dyDescent="0.35">
      <c r="A53" s="7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</row>
    <row r="54" spans="1:12" ht="18" x14ac:dyDescent="0.35">
      <c r="A54" s="7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</row>
    <row r="55" spans="1:12" ht="18" x14ac:dyDescent="0.35">
      <c r="A55" s="7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</row>
    <row r="56" spans="1:12" ht="18" x14ac:dyDescent="0.35">
      <c r="A56" s="7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</row>
    <row r="57" spans="1:12" ht="18" x14ac:dyDescent="0.35">
      <c r="A57" s="7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</row>
    <row r="58" spans="1:12" ht="18" x14ac:dyDescent="0.35">
      <c r="A58" s="7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</row>
    <row r="59" spans="1:12" ht="18" x14ac:dyDescent="0.35">
      <c r="A59" s="7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</row>
    <row r="60" spans="1:12" ht="18" x14ac:dyDescent="0.35">
      <c r="A60" s="7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</row>
    <row r="61" spans="1:12" ht="18" x14ac:dyDescent="0.35">
      <c r="A61" s="7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</row>
    <row r="62" spans="1:12" ht="18" x14ac:dyDescent="0.35">
      <c r="A62" s="7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</row>
    <row r="63" spans="1:12" ht="18" x14ac:dyDescent="0.35">
      <c r="A63" s="7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</row>
    <row r="64" spans="1:12" ht="18" x14ac:dyDescent="0.35">
      <c r="A64" s="7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</row>
    <row r="65" spans="1:12" ht="18" x14ac:dyDescent="0.35">
      <c r="A65" s="7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</row>
    <row r="66" spans="1:12" ht="18" x14ac:dyDescent="0.35">
      <c r="A66" s="7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</row>
    <row r="67" spans="1:12" ht="18" x14ac:dyDescent="0.35">
      <c r="A67" s="7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</row>
    <row r="68" spans="1:12" ht="18" x14ac:dyDescent="0.35">
      <c r="A68" s="7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</row>
    <row r="69" spans="1:12" ht="18" x14ac:dyDescent="0.35">
      <c r="A69" s="7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</row>
    <row r="70" spans="1:12" ht="18" x14ac:dyDescent="0.35">
      <c r="A70" s="7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</row>
    <row r="71" spans="1:12" ht="18" x14ac:dyDescent="0.35">
      <c r="A71" s="7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</row>
    <row r="72" spans="1:12" ht="18" x14ac:dyDescent="0.35">
      <c r="A72" s="7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</row>
    <row r="73" spans="1:12" ht="18" x14ac:dyDescent="0.35">
      <c r="A73" s="7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</row>
    <row r="74" spans="1:12" ht="18" x14ac:dyDescent="0.35">
      <c r="A74" s="7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</row>
    <row r="75" spans="1:12" ht="18" x14ac:dyDescent="0.35">
      <c r="A75" s="7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</row>
    <row r="76" spans="1:12" ht="18" x14ac:dyDescent="0.35">
      <c r="A76" s="7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</row>
    <row r="77" spans="1:12" ht="18" x14ac:dyDescent="0.35">
      <c r="A77" s="7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</row>
    <row r="78" spans="1:12" ht="18" x14ac:dyDescent="0.35">
      <c r="A78" s="7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</row>
    <row r="79" spans="1:12" ht="18" x14ac:dyDescent="0.35">
      <c r="A79" s="7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</row>
    <row r="80" spans="1:12" ht="18" x14ac:dyDescent="0.35">
      <c r="A80" s="7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</row>
    <row r="81" spans="1:12" ht="18" x14ac:dyDescent="0.35">
      <c r="A81" s="7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</row>
    <row r="82" spans="1:12" ht="18" x14ac:dyDescent="0.35">
      <c r="A82" s="7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</row>
    <row r="83" spans="1:12" ht="18" x14ac:dyDescent="0.35">
      <c r="A83" s="7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</row>
    <row r="84" spans="1:12" ht="18" x14ac:dyDescent="0.35">
      <c r="A84" s="7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</row>
    <row r="85" spans="1:12" ht="18" x14ac:dyDescent="0.35">
      <c r="A85" s="7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</row>
    <row r="86" spans="1:12" ht="18" x14ac:dyDescent="0.35">
      <c r="A86" s="7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</row>
    <row r="87" spans="1:12" ht="18" x14ac:dyDescent="0.35">
      <c r="A87" s="7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</row>
    <row r="88" spans="1:12" ht="18" x14ac:dyDescent="0.35">
      <c r="A88" s="7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</row>
    <row r="89" spans="1:12" ht="18" x14ac:dyDescent="0.35">
      <c r="A89" s="7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</row>
    <row r="90" spans="1:12" ht="18" x14ac:dyDescent="0.35">
      <c r="A90" s="7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</row>
    <row r="91" spans="1:12" ht="18" x14ac:dyDescent="0.35">
      <c r="A91" s="7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</row>
    <row r="92" spans="1:12" ht="18" x14ac:dyDescent="0.35">
      <c r="A92" s="7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</row>
    <row r="93" spans="1:12" ht="18" x14ac:dyDescent="0.35">
      <c r="A93" s="7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</row>
    <row r="94" spans="1:12" ht="18" x14ac:dyDescent="0.35">
      <c r="A94" s="7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</row>
    <row r="95" spans="1:12" ht="18" x14ac:dyDescent="0.35">
      <c r="A95" s="7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</row>
    <row r="96" spans="1:12" ht="18" x14ac:dyDescent="0.35">
      <c r="A96" s="7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</row>
    <row r="97" spans="1:12" ht="18" x14ac:dyDescent="0.35">
      <c r="A97" s="7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</row>
    <row r="98" spans="1:12" ht="18" x14ac:dyDescent="0.35">
      <c r="A98" s="7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</row>
  </sheetData>
  <sortState xmlns:xlrd2="http://schemas.microsoft.com/office/spreadsheetml/2017/richdata2" ref="A34:D41">
    <sortCondition descending="1" ref="D41"/>
  </sortState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6EDF-906E-4196-AA0A-800A72DE6346}">
  <dimension ref="A1:O86"/>
  <sheetViews>
    <sheetView topLeftCell="A13" zoomScale="89" zoomScaleNormal="89" workbookViewId="0">
      <selection activeCell="K28" sqref="K28"/>
    </sheetView>
  </sheetViews>
  <sheetFormatPr defaultRowHeight="14.4" x14ac:dyDescent="0.3"/>
  <cols>
    <col min="1" max="1" width="29.88671875" customWidth="1"/>
    <col min="3" max="3" width="11.44140625" customWidth="1"/>
    <col min="5" max="5" width="10.6640625" bestFit="1" customWidth="1"/>
  </cols>
  <sheetData>
    <row r="1" spans="1:15" ht="18" x14ac:dyDescent="0.3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5" ht="17.399999999999999" x14ac:dyDescent="0.3">
      <c r="A2" s="25"/>
      <c r="B2" s="25"/>
      <c r="C2" s="25" t="s">
        <v>39</v>
      </c>
      <c r="D2" s="25"/>
      <c r="E2" s="25" t="s">
        <v>531</v>
      </c>
      <c r="F2" s="27"/>
      <c r="G2" s="25" t="s">
        <v>42</v>
      </c>
      <c r="H2" s="25" t="s">
        <v>73</v>
      </c>
      <c r="I2" s="25" t="s">
        <v>122</v>
      </c>
      <c r="J2" s="25" t="s">
        <v>124</v>
      </c>
      <c r="K2" s="25" t="s">
        <v>119</v>
      </c>
      <c r="L2" s="25" t="s">
        <v>215</v>
      </c>
      <c r="M2" s="25" t="s">
        <v>125</v>
      </c>
      <c r="N2" s="25" t="s">
        <v>121</v>
      </c>
      <c r="O2" s="27"/>
    </row>
    <row r="3" spans="1:15" ht="17.399999999999999" x14ac:dyDescent="0.3">
      <c r="A3" s="24" t="s">
        <v>519</v>
      </c>
      <c r="B3" s="25"/>
      <c r="C3" s="25"/>
      <c r="D3" s="25"/>
      <c r="E3" s="25"/>
      <c r="F3" s="25"/>
      <c r="G3" s="25"/>
      <c r="H3" s="25"/>
      <c r="I3" s="27"/>
      <c r="J3" s="27"/>
      <c r="K3" s="27"/>
      <c r="L3" s="27"/>
      <c r="M3" s="27"/>
      <c r="N3" s="27"/>
      <c r="O3" s="27"/>
    </row>
    <row r="4" spans="1:15" ht="17.399999999999999" x14ac:dyDescent="0.3">
      <c r="A4" s="55" t="s">
        <v>102</v>
      </c>
      <c r="B4" s="39" t="s">
        <v>3</v>
      </c>
      <c r="C4" s="25"/>
      <c r="D4" s="25"/>
      <c r="E4" s="54">
        <v>25.27</v>
      </c>
      <c r="F4" s="25"/>
      <c r="G4" s="28"/>
      <c r="H4" s="28"/>
      <c r="I4" s="28"/>
      <c r="J4" s="28"/>
      <c r="K4" s="28"/>
      <c r="L4" s="28"/>
      <c r="M4" s="28">
        <v>8</v>
      </c>
      <c r="N4" s="28"/>
      <c r="O4" s="25"/>
    </row>
    <row r="5" spans="1:15" ht="17.399999999999999" x14ac:dyDescent="0.3">
      <c r="A5" s="55" t="s">
        <v>156</v>
      </c>
      <c r="B5" s="40" t="s">
        <v>64</v>
      </c>
      <c r="C5" s="25"/>
      <c r="D5" s="25"/>
      <c r="E5" s="54">
        <v>20.23</v>
      </c>
      <c r="F5" s="25"/>
      <c r="G5" s="28"/>
      <c r="H5" s="28"/>
      <c r="I5" s="28">
        <v>7</v>
      </c>
      <c r="J5" s="28"/>
      <c r="K5" s="28"/>
      <c r="L5" s="28"/>
      <c r="M5" s="28"/>
      <c r="N5" s="28"/>
      <c r="O5" s="25"/>
    </row>
    <row r="6" spans="1:15" ht="17.399999999999999" x14ac:dyDescent="0.3">
      <c r="A6" s="55" t="s">
        <v>134</v>
      </c>
      <c r="B6" s="39" t="s">
        <v>4</v>
      </c>
      <c r="C6" s="25"/>
      <c r="D6" s="25"/>
      <c r="E6" s="54" t="s">
        <v>567</v>
      </c>
      <c r="F6" s="25"/>
      <c r="G6" s="28"/>
      <c r="H6" s="28"/>
      <c r="I6" s="28"/>
      <c r="J6" s="28">
        <v>6</v>
      </c>
      <c r="K6" s="28"/>
      <c r="L6" s="28"/>
      <c r="M6" s="28"/>
      <c r="N6" s="28"/>
      <c r="O6" s="25"/>
    </row>
    <row r="7" spans="1:15" ht="17.399999999999999" x14ac:dyDescent="0.3">
      <c r="A7" s="55" t="s">
        <v>353</v>
      </c>
      <c r="B7" s="39" t="s">
        <v>6</v>
      </c>
      <c r="C7" s="25"/>
      <c r="D7" s="25"/>
      <c r="E7" s="54">
        <v>15.01</v>
      </c>
      <c r="F7" s="25"/>
      <c r="G7" s="28">
        <v>5</v>
      </c>
      <c r="H7" s="28"/>
      <c r="I7" s="28"/>
      <c r="J7" s="28"/>
      <c r="K7" s="28"/>
      <c r="L7" s="28"/>
      <c r="M7" s="28"/>
      <c r="N7" s="28"/>
      <c r="O7" s="25"/>
    </row>
    <row r="8" spans="1:15" ht="17.399999999999999" x14ac:dyDescent="0.3">
      <c r="A8" s="61"/>
      <c r="B8" s="37"/>
      <c r="C8" s="25"/>
      <c r="D8" s="25"/>
      <c r="E8" s="25"/>
      <c r="F8" s="25"/>
      <c r="G8" s="28"/>
      <c r="H8" s="28"/>
      <c r="I8" s="28"/>
      <c r="J8" s="28"/>
      <c r="K8" s="28"/>
      <c r="L8" s="28"/>
      <c r="M8" s="28"/>
      <c r="N8" s="28"/>
      <c r="O8" s="25"/>
    </row>
    <row r="9" spans="1:15" ht="17.399999999999999" x14ac:dyDescent="0.3">
      <c r="A9" s="24" t="s">
        <v>520</v>
      </c>
      <c r="B9" s="25"/>
      <c r="C9" s="25"/>
      <c r="D9" s="25"/>
      <c r="E9" s="25"/>
      <c r="F9" s="25"/>
      <c r="G9" s="28"/>
      <c r="H9" s="28"/>
      <c r="I9" s="28"/>
      <c r="J9" s="28"/>
      <c r="K9" s="28"/>
      <c r="L9" s="28"/>
      <c r="M9" s="28"/>
      <c r="N9" s="28"/>
      <c r="O9" s="25"/>
    </row>
    <row r="10" spans="1:15" ht="17.399999999999999" x14ac:dyDescent="0.3">
      <c r="A10" s="55" t="s">
        <v>101</v>
      </c>
      <c r="B10" s="39" t="s">
        <v>63</v>
      </c>
      <c r="C10" s="25"/>
      <c r="D10" s="25"/>
      <c r="E10" s="25">
        <v>25.37</v>
      </c>
      <c r="F10" s="25"/>
      <c r="G10" s="28"/>
      <c r="H10" s="28"/>
      <c r="I10" s="28"/>
      <c r="J10" s="28"/>
      <c r="K10" s="28"/>
      <c r="L10" s="28">
        <v>8</v>
      </c>
      <c r="M10" s="28"/>
      <c r="N10" s="28"/>
      <c r="O10" s="25"/>
    </row>
    <row r="11" spans="1:15" ht="17.399999999999999" x14ac:dyDescent="0.3">
      <c r="A11" s="55" t="s">
        <v>354</v>
      </c>
      <c r="B11" s="39" t="s">
        <v>300</v>
      </c>
      <c r="C11" s="25"/>
      <c r="D11" s="25"/>
      <c r="E11" s="25">
        <v>19.88</v>
      </c>
      <c r="F11" s="25"/>
      <c r="G11" s="28"/>
      <c r="H11" s="28">
        <v>7</v>
      </c>
      <c r="I11" s="28"/>
      <c r="J11" s="28"/>
      <c r="K11" s="28"/>
      <c r="L11" s="28"/>
      <c r="M11" s="28"/>
      <c r="N11" s="28"/>
      <c r="O11" s="25"/>
    </row>
    <row r="12" spans="1:15" ht="17.399999999999999" x14ac:dyDescent="0.3">
      <c r="A12" s="55" t="s">
        <v>283</v>
      </c>
      <c r="B12" s="39" t="s">
        <v>6</v>
      </c>
      <c r="C12" s="25"/>
      <c r="D12" s="25"/>
      <c r="E12" s="25">
        <v>17.39</v>
      </c>
      <c r="F12" s="25"/>
      <c r="G12" s="28">
        <v>6</v>
      </c>
      <c r="H12" s="28"/>
      <c r="I12" s="28"/>
      <c r="J12" s="28"/>
      <c r="K12" s="28"/>
      <c r="L12" s="28"/>
      <c r="M12" s="28"/>
      <c r="N12" s="28"/>
      <c r="O12" s="25"/>
    </row>
    <row r="13" spans="1:15" ht="17.399999999999999" x14ac:dyDescent="0.3">
      <c r="A13" s="55" t="s">
        <v>213</v>
      </c>
      <c r="B13" s="39" t="s">
        <v>65</v>
      </c>
      <c r="C13" s="25"/>
      <c r="D13" s="25"/>
      <c r="E13" s="25">
        <v>13.17</v>
      </c>
      <c r="F13" s="25"/>
      <c r="G13" s="28"/>
      <c r="H13" s="28"/>
      <c r="I13" s="28"/>
      <c r="J13" s="28"/>
      <c r="K13" s="28"/>
      <c r="L13" s="28"/>
      <c r="M13" s="28"/>
      <c r="N13" s="28">
        <v>5</v>
      </c>
      <c r="O13" s="25"/>
    </row>
    <row r="14" spans="1:15" ht="17.399999999999999" x14ac:dyDescent="0.3">
      <c r="A14" s="25"/>
      <c r="B14" s="25"/>
      <c r="C14" s="25"/>
      <c r="D14" s="25"/>
      <c r="E14" s="25"/>
      <c r="F14" s="25"/>
      <c r="G14" s="28"/>
      <c r="H14" s="28"/>
      <c r="I14" s="28"/>
      <c r="J14" s="28"/>
      <c r="K14" s="28"/>
      <c r="L14" s="28"/>
      <c r="M14" s="28"/>
      <c r="N14" s="28"/>
      <c r="O14" s="25"/>
    </row>
    <row r="15" spans="1:15" ht="17.399999999999999" x14ac:dyDescent="0.3">
      <c r="A15" s="24" t="s">
        <v>521</v>
      </c>
      <c r="B15" s="25"/>
      <c r="C15" s="25"/>
      <c r="D15" s="25"/>
      <c r="E15" s="25"/>
      <c r="F15" s="25"/>
      <c r="G15" s="28"/>
      <c r="H15" s="28"/>
      <c r="I15" s="28"/>
      <c r="J15" s="28"/>
      <c r="K15" s="28"/>
      <c r="L15" s="28"/>
      <c r="M15" s="28"/>
      <c r="N15" s="28"/>
      <c r="O15" s="25"/>
    </row>
    <row r="16" spans="1:15" ht="17.399999999999999" x14ac:dyDescent="0.3">
      <c r="A16" s="55" t="s">
        <v>179</v>
      </c>
      <c r="B16" s="40" t="s">
        <v>52</v>
      </c>
      <c r="C16" s="25"/>
      <c r="D16" s="25"/>
      <c r="E16" s="54">
        <v>28.52</v>
      </c>
      <c r="F16" s="25"/>
      <c r="G16" s="28"/>
      <c r="H16" s="28">
        <v>8</v>
      </c>
      <c r="I16" s="28"/>
      <c r="J16" s="28"/>
      <c r="K16" s="28"/>
      <c r="L16" s="28"/>
      <c r="M16" s="28"/>
      <c r="N16" s="28"/>
      <c r="O16" s="25"/>
    </row>
    <row r="17" spans="1:15" ht="17.399999999999999" x14ac:dyDescent="0.3">
      <c r="A17" s="55" t="s">
        <v>141</v>
      </c>
      <c r="B17" s="39" t="s">
        <v>4</v>
      </c>
      <c r="C17" s="25"/>
      <c r="D17" s="25"/>
      <c r="E17" s="54" t="s">
        <v>568</v>
      </c>
      <c r="F17" s="25"/>
      <c r="G17" s="28"/>
      <c r="H17" s="28"/>
      <c r="I17" s="28"/>
      <c r="J17" s="28">
        <v>7</v>
      </c>
      <c r="K17" s="28"/>
      <c r="L17" s="28"/>
      <c r="M17" s="28"/>
      <c r="N17" s="28"/>
      <c r="O17" s="25"/>
    </row>
    <row r="18" spans="1:15" ht="17.399999999999999" x14ac:dyDescent="0.3">
      <c r="A18" s="55" t="s">
        <v>142</v>
      </c>
      <c r="B18" s="39" t="s">
        <v>61</v>
      </c>
      <c r="C18" s="25"/>
      <c r="D18" s="25"/>
      <c r="E18" s="54">
        <v>25.79</v>
      </c>
      <c r="F18" s="25"/>
      <c r="G18" s="28"/>
      <c r="H18" s="28"/>
      <c r="I18" s="28"/>
      <c r="J18" s="28">
        <v>6</v>
      </c>
      <c r="K18" s="28"/>
      <c r="L18" s="28"/>
      <c r="M18" s="28"/>
      <c r="N18" s="28"/>
      <c r="O18" s="25"/>
    </row>
    <row r="19" spans="1:15" ht="17.399999999999999" x14ac:dyDescent="0.3">
      <c r="A19" s="55" t="s">
        <v>422</v>
      </c>
      <c r="B19" s="39" t="s">
        <v>306</v>
      </c>
      <c r="C19" s="25"/>
      <c r="D19" s="25"/>
      <c r="E19" s="54">
        <v>18.54</v>
      </c>
      <c r="F19" s="25"/>
      <c r="G19" s="28"/>
      <c r="H19" s="28"/>
      <c r="I19" s="28"/>
      <c r="J19" s="28"/>
      <c r="K19" s="28"/>
      <c r="L19" s="28"/>
      <c r="M19" s="28">
        <v>5</v>
      </c>
      <c r="N19" s="28"/>
      <c r="O19" s="25"/>
    </row>
    <row r="20" spans="1:15" ht="17.399999999999999" x14ac:dyDescent="0.3">
      <c r="A20" s="25"/>
      <c r="B20" s="25"/>
      <c r="C20" s="25"/>
      <c r="D20" s="25"/>
      <c r="E20" s="25"/>
      <c r="F20" s="25"/>
      <c r="G20" s="28"/>
      <c r="H20" s="28"/>
      <c r="I20" s="28"/>
      <c r="J20" s="28"/>
      <c r="K20" s="28"/>
      <c r="L20" s="28"/>
      <c r="M20" s="28"/>
      <c r="N20" s="28"/>
      <c r="O20" s="25"/>
    </row>
    <row r="21" spans="1:15" ht="17.399999999999999" x14ac:dyDescent="0.3">
      <c r="A21" s="24" t="s">
        <v>522</v>
      </c>
      <c r="B21" s="25"/>
      <c r="C21" s="25"/>
      <c r="D21" s="25"/>
      <c r="E21" s="25"/>
      <c r="F21" s="25"/>
      <c r="G21" s="28"/>
      <c r="H21" s="28"/>
      <c r="I21" s="28"/>
      <c r="J21" s="28"/>
      <c r="K21" s="28"/>
      <c r="L21" s="28"/>
      <c r="M21" s="28"/>
      <c r="N21" s="28"/>
      <c r="O21" s="25"/>
    </row>
    <row r="22" spans="1:15" ht="17.399999999999999" x14ac:dyDescent="0.3">
      <c r="A22" s="55" t="s">
        <v>103</v>
      </c>
      <c r="B22" s="39" t="s">
        <v>63</v>
      </c>
      <c r="C22" s="25"/>
      <c r="D22" s="25"/>
      <c r="E22" s="54">
        <v>34.68</v>
      </c>
      <c r="F22" s="25"/>
      <c r="G22" s="28"/>
      <c r="H22" s="28"/>
      <c r="I22" s="28"/>
      <c r="J22" s="28"/>
      <c r="K22" s="28"/>
      <c r="L22" s="28">
        <v>8</v>
      </c>
      <c r="M22" s="28"/>
      <c r="N22" s="28"/>
      <c r="O22" s="25"/>
    </row>
    <row r="23" spans="1:15" ht="17.399999999999999" x14ac:dyDescent="0.3">
      <c r="A23" s="55" t="s">
        <v>104</v>
      </c>
      <c r="B23" s="39" t="s">
        <v>62</v>
      </c>
      <c r="C23" s="25"/>
      <c r="D23" s="25"/>
      <c r="E23" s="54">
        <v>30.55</v>
      </c>
      <c r="F23" s="25"/>
      <c r="G23" s="28"/>
      <c r="H23" s="28"/>
      <c r="I23" s="28"/>
      <c r="J23" s="28"/>
      <c r="K23" s="28"/>
      <c r="L23" s="28">
        <v>7</v>
      </c>
      <c r="M23" s="28"/>
      <c r="N23" s="28"/>
      <c r="O23" s="25"/>
    </row>
    <row r="24" spans="1:15" ht="17.399999999999999" x14ac:dyDescent="0.3">
      <c r="A24" s="55" t="s">
        <v>423</v>
      </c>
      <c r="B24" s="39" t="s">
        <v>298</v>
      </c>
      <c r="C24" s="25"/>
      <c r="D24" s="25"/>
      <c r="E24" s="54" t="s">
        <v>569</v>
      </c>
      <c r="F24" s="25"/>
      <c r="G24" s="28"/>
      <c r="H24" s="28"/>
      <c r="I24" s="28"/>
      <c r="J24" s="28"/>
      <c r="K24" s="28">
        <v>6</v>
      </c>
      <c r="L24" s="28"/>
      <c r="M24" s="28"/>
      <c r="N24" s="28"/>
      <c r="O24" s="25"/>
    </row>
    <row r="25" spans="1:15" ht="17.399999999999999" x14ac:dyDescent="0.3">
      <c r="A25" s="55" t="s">
        <v>288</v>
      </c>
      <c r="B25" s="39" t="s">
        <v>6</v>
      </c>
      <c r="C25" s="25"/>
      <c r="D25" s="25"/>
      <c r="E25" s="54">
        <v>27.19</v>
      </c>
      <c r="F25" s="25"/>
      <c r="G25" s="28">
        <v>5</v>
      </c>
      <c r="H25" s="28"/>
      <c r="I25" s="28"/>
      <c r="J25" s="28"/>
      <c r="K25" s="28"/>
      <c r="L25" s="28"/>
      <c r="M25" s="28"/>
      <c r="N25" s="28"/>
      <c r="O25" s="25"/>
    </row>
    <row r="26" spans="1:15" ht="17.399999999999999" x14ac:dyDescent="0.3">
      <c r="A26" s="25"/>
      <c r="B26" s="25"/>
      <c r="C26" s="25"/>
      <c r="D26" s="25"/>
      <c r="E26" s="25"/>
      <c r="F26" s="25"/>
      <c r="G26" s="28"/>
      <c r="H26" s="28"/>
      <c r="I26" s="28"/>
      <c r="J26" s="28"/>
      <c r="K26" s="28"/>
      <c r="L26" s="28"/>
      <c r="M26" s="28"/>
      <c r="N26" s="28"/>
      <c r="O26" s="25"/>
    </row>
    <row r="27" spans="1:15" ht="17.399999999999999" x14ac:dyDescent="0.3">
      <c r="A27" s="25"/>
      <c r="B27" s="25"/>
      <c r="C27" s="25"/>
      <c r="D27" s="25"/>
      <c r="E27" s="25"/>
      <c r="F27" s="25"/>
      <c r="G27" s="28">
        <f>G25+G12+G7</f>
        <v>16</v>
      </c>
      <c r="H27" s="28">
        <f>H16+H11</f>
        <v>15</v>
      </c>
      <c r="I27" s="28">
        <f>I5</f>
        <v>7</v>
      </c>
      <c r="J27" s="28">
        <f>J18+J17+J6</f>
        <v>19</v>
      </c>
      <c r="K27" s="28">
        <f>K24</f>
        <v>6</v>
      </c>
      <c r="L27" s="28">
        <f>L23+L22+L10</f>
        <v>23</v>
      </c>
      <c r="M27" s="28">
        <f>M19+M4</f>
        <v>13</v>
      </c>
      <c r="N27" s="28">
        <f>N13</f>
        <v>5</v>
      </c>
      <c r="O27" s="25"/>
    </row>
    <row r="28" spans="1:15" ht="17.399999999999999" x14ac:dyDescent="0.3">
      <c r="A28" s="25"/>
      <c r="B28" s="25"/>
      <c r="C28" s="25"/>
      <c r="D28" s="25"/>
      <c r="E28" s="25"/>
      <c r="F28" s="25"/>
      <c r="G28" s="28" t="s">
        <v>42</v>
      </c>
      <c r="H28" s="28" t="s">
        <v>73</v>
      </c>
      <c r="I28" s="28" t="s">
        <v>122</v>
      </c>
      <c r="J28" s="28" t="s">
        <v>124</v>
      </c>
      <c r="K28" s="28" t="s">
        <v>119</v>
      </c>
      <c r="L28" s="28" t="s">
        <v>215</v>
      </c>
      <c r="M28" s="28" t="s">
        <v>125</v>
      </c>
      <c r="N28" s="28" t="s">
        <v>121</v>
      </c>
      <c r="O28" s="25"/>
    </row>
    <row r="29" spans="1:15" ht="17.399999999999999" x14ac:dyDescent="0.3">
      <c r="A29" s="25"/>
      <c r="B29" s="25"/>
      <c r="C29" s="25"/>
      <c r="D29" s="25"/>
      <c r="E29" s="25"/>
      <c r="F29" s="25"/>
      <c r="G29" s="28"/>
      <c r="H29" s="28"/>
      <c r="I29" s="28"/>
      <c r="J29" s="28"/>
      <c r="K29" s="28"/>
      <c r="L29" s="28"/>
      <c r="M29" s="28"/>
      <c r="N29" s="28"/>
      <c r="O29" s="27"/>
    </row>
    <row r="30" spans="1:15" ht="18" x14ac:dyDescent="0.35">
      <c r="A30" s="7"/>
      <c r="B30" s="7"/>
      <c r="C30" s="7"/>
      <c r="D30" s="7"/>
      <c r="E30" s="7"/>
      <c r="F30" s="7"/>
      <c r="G30" s="5"/>
      <c r="H30" s="5"/>
      <c r="I30" s="5"/>
      <c r="J30" s="5"/>
      <c r="K30" s="5"/>
      <c r="L30" s="5"/>
      <c r="M30" s="5"/>
      <c r="N30" s="5"/>
    </row>
    <row r="31" spans="1:15" ht="18" x14ac:dyDescent="0.35">
      <c r="A31" s="7"/>
      <c r="B31" s="7"/>
      <c r="C31" s="7"/>
      <c r="D31" s="7"/>
      <c r="E31" s="7"/>
      <c r="F31" s="7"/>
      <c r="G31" s="5"/>
      <c r="H31" s="5"/>
      <c r="I31" s="5"/>
      <c r="J31" s="5"/>
      <c r="K31" s="5"/>
      <c r="L31" s="5"/>
      <c r="M31" s="5"/>
      <c r="N31" s="5"/>
    </row>
    <row r="32" spans="1:15" ht="18" x14ac:dyDescent="0.35">
      <c r="A32" s="7"/>
      <c r="B32" s="7"/>
      <c r="C32" s="7"/>
      <c r="D32" s="7"/>
      <c r="E32" s="7"/>
      <c r="F32" s="7"/>
      <c r="G32" s="5"/>
      <c r="H32" s="5"/>
      <c r="I32" s="5"/>
      <c r="J32" s="5"/>
      <c r="K32" s="5"/>
      <c r="L32" s="5"/>
      <c r="M32" s="5"/>
      <c r="N32" s="5"/>
    </row>
    <row r="33" spans="1:14" ht="18" x14ac:dyDescent="0.35">
      <c r="A33" s="7"/>
      <c r="B33" s="7"/>
      <c r="C33" s="7"/>
      <c r="D33" s="7"/>
      <c r="E33" s="7"/>
      <c r="F33" s="7"/>
      <c r="G33" s="5"/>
      <c r="H33" s="5"/>
      <c r="I33" s="5"/>
      <c r="J33" s="5"/>
      <c r="K33" s="5"/>
      <c r="L33" s="5"/>
      <c r="M33" s="5"/>
      <c r="N33" s="5"/>
    </row>
    <row r="34" spans="1:14" ht="18" x14ac:dyDescent="0.35">
      <c r="A34" s="7"/>
      <c r="B34" s="7"/>
      <c r="C34" s="7"/>
      <c r="D34" s="7"/>
      <c r="E34" s="7"/>
      <c r="F34" s="7"/>
      <c r="G34" s="5"/>
      <c r="H34" s="5"/>
      <c r="I34" s="5"/>
      <c r="J34" s="5"/>
      <c r="K34" s="5"/>
      <c r="L34" s="5"/>
      <c r="M34" s="5"/>
      <c r="N34" s="5"/>
    </row>
    <row r="35" spans="1:14" ht="18" x14ac:dyDescent="0.35">
      <c r="A35" s="7"/>
      <c r="B35" s="7"/>
      <c r="C35" s="7"/>
      <c r="D35" s="7"/>
      <c r="E35" s="7"/>
      <c r="F35" s="7"/>
      <c r="G35" s="5"/>
      <c r="H35" s="5"/>
      <c r="I35" s="5"/>
      <c r="J35" s="5"/>
      <c r="K35" s="5"/>
      <c r="L35" s="5"/>
      <c r="M35" s="5"/>
      <c r="N35" s="5"/>
    </row>
    <row r="36" spans="1:14" ht="18" x14ac:dyDescent="0.35">
      <c r="A36" s="7"/>
      <c r="B36" s="7"/>
      <c r="C36" s="7"/>
      <c r="D36" s="7"/>
      <c r="E36" s="7"/>
      <c r="F36" s="7"/>
      <c r="G36" s="5"/>
      <c r="H36" s="5"/>
      <c r="I36" s="5"/>
      <c r="J36" s="5"/>
      <c r="K36" s="5"/>
      <c r="L36" s="5"/>
      <c r="M36" s="5"/>
      <c r="N36" s="5"/>
    </row>
    <row r="37" spans="1:14" ht="18" x14ac:dyDescent="0.35">
      <c r="A37" s="7"/>
      <c r="B37" s="7"/>
      <c r="C37" s="7"/>
      <c r="D37" s="7"/>
      <c r="E37" s="7"/>
      <c r="F37" s="7"/>
      <c r="G37" s="5"/>
      <c r="H37" s="5"/>
      <c r="I37" s="5"/>
      <c r="J37" s="5"/>
      <c r="K37" s="5"/>
      <c r="L37" s="5"/>
      <c r="M37" s="5"/>
      <c r="N37" s="5"/>
    </row>
    <row r="38" spans="1:14" ht="18" x14ac:dyDescent="0.35">
      <c r="A38" s="7"/>
      <c r="B38" s="7"/>
      <c r="C38" s="7"/>
      <c r="D38" s="7"/>
      <c r="E38" s="7"/>
      <c r="F38" s="7"/>
      <c r="G38" s="5"/>
      <c r="H38" s="5"/>
      <c r="I38" s="5"/>
      <c r="J38" s="5"/>
      <c r="K38" s="5"/>
      <c r="L38" s="5"/>
      <c r="M38" s="5"/>
      <c r="N38" s="5"/>
    </row>
    <row r="39" spans="1:14" ht="18" x14ac:dyDescent="0.35">
      <c r="A39" s="7"/>
      <c r="B39" s="7"/>
      <c r="C39" s="7"/>
      <c r="D39" s="7"/>
      <c r="E39" s="7"/>
      <c r="F39" s="7"/>
      <c r="G39" s="5"/>
      <c r="H39" s="5"/>
      <c r="I39" s="5"/>
      <c r="J39" s="5"/>
      <c r="K39" s="5"/>
      <c r="L39" s="5"/>
      <c r="M39" s="5"/>
      <c r="N39" s="5"/>
    </row>
    <row r="40" spans="1:14" ht="18" x14ac:dyDescent="0.35">
      <c r="A40" s="7"/>
      <c r="B40" s="7"/>
      <c r="C40" s="7"/>
      <c r="D40" s="7"/>
      <c r="E40" s="7"/>
      <c r="F40" s="7"/>
      <c r="G40" s="5"/>
      <c r="H40" s="5"/>
      <c r="I40" s="5"/>
      <c r="J40" s="5"/>
      <c r="K40" s="5"/>
      <c r="L40" s="5"/>
      <c r="M40" s="5"/>
      <c r="N40" s="5"/>
    </row>
    <row r="41" spans="1:14" ht="18" x14ac:dyDescent="0.35">
      <c r="A41" s="7"/>
      <c r="B41" s="7"/>
      <c r="C41" s="7"/>
      <c r="D41" s="7"/>
      <c r="E41" s="7"/>
      <c r="F41" s="7"/>
      <c r="G41" s="5"/>
      <c r="H41" s="5"/>
      <c r="I41" s="5"/>
      <c r="J41" s="5"/>
      <c r="K41" s="5"/>
      <c r="L41" s="5"/>
      <c r="M41" s="5"/>
      <c r="N41" s="5"/>
    </row>
    <row r="42" spans="1:14" ht="18" x14ac:dyDescent="0.35">
      <c r="A42" s="7"/>
      <c r="B42" s="7"/>
      <c r="C42" s="7"/>
      <c r="D42" s="7"/>
      <c r="E42" s="7"/>
      <c r="F42" s="7"/>
      <c r="G42" s="5"/>
      <c r="H42" s="5"/>
      <c r="I42" s="5"/>
      <c r="J42" s="5"/>
      <c r="K42" s="5"/>
      <c r="L42" s="5"/>
      <c r="M42" s="5"/>
      <c r="N42" s="5"/>
    </row>
    <row r="43" spans="1:14" ht="18" x14ac:dyDescent="0.35">
      <c r="A43" s="7"/>
      <c r="B43" s="7"/>
      <c r="C43" s="7"/>
      <c r="D43" s="7"/>
      <c r="E43" s="7"/>
      <c r="F43" s="7"/>
      <c r="G43" s="7"/>
      <c r="H43" s="7"/>
    </row>
    <row r="44" spans="1:14" ht="18" x14ac:dyDescent="0.35">
      <c r="A44" s="7"/>
      <c r="B44" s="7"/>
      <c r="C44" s="7"/>
      <c r="D44" s="7"/>
      <c r="E44" s="7"/>
      <c r="F44" s="7"/>
      <c r="G44" s="7"/>
      <c r="H44" s="7"/>
    </row>
    <row r="45" spans="1:14" ht="18" x14ac:dyDescent="0.35">
      <c r="A45" s="7"/>
      <c r="B45" s="7"/>
      <c r="C45" s="7"/>
      <c r="D45" s="7"/>
      <c r="E45" s="7"/>
      <c r="F45" s="7"/>
      <c r="G45" s="7"/>
      <c r="H45" s="7"/>
    </row>
    <row r="46" spans="1:14" ht="18" x14ac:dyDescent="0.35">
      <c r="A46" s="7"/>
      <c r="B46" s="7"/>
      <c r="C46" s="7"/>
      <c r="D46" s="7"/>
      <c r="E46" s="7"/>
      <c r="F46" s="7"/>
      <c r="G46" s="7"/>
      <c r="H46" s="7"/>
    </row>
    <row r="47" spans="1:14" ht="18" x14ac:dyDescent="0.35">
      <c r="A47" s="7"/>
      <c r="B47" s="7"/>
      <c r="C47" s="7"/>
      <c r="D47" s="7"/>
      <c r="E47" s="7"/>
      <c r="F47" s="7"/>
      <c r="G47" s="7"/>
      <c r="H47" s="7"/>
    </row>
    <row r="48" spans="1:14" ht="18" x14ac:dyDescent="0.35">
      <c r="A48" s="7"/>
      <c r="B48" s="7"/>
      <c r="C48" s="7"/>
      <c r="D48" s="7"/>
      <c r="E48" s="7"/>
      <c r="F48" s="7"/>
      <c r="G48" s="7"/>
      <c r="H48" s="7"/>
    </row>
    <row r="49" spans="1:8" ht="18" x14ac:dyDescent="0.35">
      <c r="A49" s="7"/>
      <c r="B49" s="7"/>
      <c r="C49" s="7"/>
      <c r="D49" s="7"/>
      <c r="E49" s="7"/>
      <c r="F49" s="7"/>
      <c r="G49" s="7"/>
      <c r="H49" s="7"/>
    </row>
    <row r="50" spans="1:8" ht="18" x14ac:dyDescent="0.35">
      <c r="A50" s="7"/>
      <c r="B50" s="7"/>
      <c r="C50" s="7"/>
      <c r="D50" s="7"/>
      <c r="E50" s="7"/>
      <c r="F50" s="7"/>
      <c r="G50" s="7"/>
      <c r="H50" s="7"/>
    </row>
    <row r="51" spans="1:8" ht="18" x14ac:dyDescent="0.35">
      <c r="A51" s="7"/>
      <c r="B51" s="7"/>
      <c r="C51" s="7"/>
      <c r="D51" s="7"/>
      <c r="E51" s="7"/>
      <c r="F51" s="7"/>
      <c r="G51" s="7"/>
      <c r="H51" s="7"/>
    </row>
    <row r="52" spans="1:8" ht="18" x14ac:dyDescent="0.35">
      <c r="A52" s="7"/>
      <c r="B52" s="7"/>
      <c r="C52" s="7"/>
      <c r="D52" s="7"/>
      <c r="E52" s="7"/>
      <c r="F52" s="7"/>
      <c r="G52" s="7"/>
      <c r="H52" s="7"/>
    </row>
    <row r="53" spans="1:8" ht="18" x14ac:dyDescent="0.35">
      <c r="A53" s="7"/>
      <c r="B53" s="7"/>
      <c r="C53" s="7"/>
      <c r="D53" s="7"/>
      <c r="E53" s="7"/>
      <c r="F53" s="7"/>
      <c r="G53" s="7"/>
      <c r="H53" s="7"/>
    </row>
    <row r="54" spans="1:8" ht="18" x14ac:dyDescent="0.35">
      <c r="A54" s="7"/>
      <c r="B54" s="7"/>
      <c r="C54" s="7"/>
      <c r="D54" s="7"/>
      <c r="E54" s="7"/>
      <c r="F54" s="7"/>
      <c r="G54" s="7"/>
      <c r="H54" s="7"/>
    </row>
    <row r="55" spans="1:8" ht="18" x14ac:dyDescent="0.35">
      <c r="A55" s="7"/>
      <c r="B55" s="7"/>
      <c r="C55" s="7"/>
      <c r="D55" s="7"/>
      <c r="E55" s="7"/>
      <c r="F55" s="7"/>
      <c r="G55" s="7"/>
      <c r="H55" s="7"/>
    </row>
    <row r="56" spans="1:8" ht="18" x14ac:dyDescent="0.35">
      <c r="A56" s="7"/>
      <c r="B56" s="7"/>
      <c r="C56" s="7"/>
      <c r="D56" s="7"/>
      <c r="E56" s="7"/>
      <c r="F56" s="7"/>
      <c r="G56" s="7"/>
      <c r="H56" s="7"/>
    </row>
    <row r="57" spans="1:8" ht="18" x14ac:dyDescent="0.35">
      <c r="A57" s="7"/>
      <c r="B57" s="7"/>
      <c r="C57" s="7"/>
      <c r="D57" s="7"/>
      <c r="E57" s="7"/>
      <c r="F57" s="7"/>
      <c r="G57" s="7"/>
      <c r="H57" s="7"/>
    </row>
    <row r="58" spans="1:8" ht="18" x14ac:dyDescent="0.35">
      <c r="A58" s="7"/>
      <c r="B58" s="7"/>
      <c r="C58" s="7"/>
      <c r="D58" s="7"/>
      <c r="E58" s="7"/>
      <c r="F58" s="7"/>
      <c r="G58" s="7"/>
      <c r="H58" s="7"/>
    </row>
    <row r="59" spans="1:8" ht="18" x14ac:dyDescent="0.35">
      <c r="A59" s="7"/>
      <c r="B59" s="7"/>
      <c r="C59" s="7"/>
      <c r="D59" s="7"/>
      <c r="E59" s="7"/>
      <c r="F59" s="7"/>
      <c r="G59" s="7"/>
      <c r="H59" s="7"/>
    </row>
    <row r="60" spans="1:8" ht="18" x14ac:dyDescent="0.35">
      <c r="A60" s="7"/>
      <c r="B60" s="7"/>
      <c r="C60" s="7"/>
      <c r="D60" s="7"/>
      <c r="E60" s="7"/>
      <c r="F60" s="7"/>
      <c r="G60" s="7"/>
      <c r="H60" s="7"/>
    </row>
    <row r="61" spans="1:8" ht="18" x14ac:dyDescent="0.35">
      <c r="A61" s="7"/>
      <c r="B61" s="7"/>
      <c r="C61" s="7"/>
      <c r="D61" s="7"/>
      <c r="E61" s="7"/>
      <c r="F61" s="7"/>
      <c r="G61" s="7"/>
      <c r="H61" s="7"/>
    </row>
    <row r="62" spans="1:8" ht="18" x14ac:dyDescent="0.35">
      <c r="A62" s="7"/>
      <c r="B62" s="7"/>
      <c r="C62" s="7"/>
      <c r="D62" s="7"/>
      <c r="E62" s="7"/>
      <c r="F62" s="7"/>
      <c r="G62" s="7"/>
      <c r="H62" s="7"/>
    </row>
    <row r="63" spans="1:8" ht="18" x14ac:dyDescent="0.35">
      <c r="A63" s="7"/>
      <c r="B63" s="7"/>
      <c r="C63" s="7"/>
      <c r="D63" s="7"/>
      <c r="E63" s="7"/>
      <c r="F63" s="7"/>
      <c r="G63" s="7"/>
      <c r="H63" s="7"/>
    </row>
    <row r="64" spans="1:8" ht="18" x14ac:dyDescent="0.35">
      <c r="A64" s="7"/>
      <c r="B64" s="7"/>
      <c r="C64" s="7"/>
      <c r="D64" s="7"/>
      <c r="E64" s="7"/>
      <c r="F64" s="7"/>
      <c r="G64" s="7"/>
      <c r="H64" s="7"/>
    </row>
    <row r="65" spans="1:8" ht="18" x14ac:dyDescent="0.35">
      <c r="A65" s="7"/>
      <c r="B65" s="7"/>
      <c r="C65" s="7"/>
      <c r="D65" s="7"/>
      <c r="E65" s="7"/>
      <c r="F65" s="7"/>
      <c r="G65" s="7"/>
      <c r="H65" s="7"/>
    </row>
    <row r="66" spans="1:8" ht="18" x14ac:dyDescent="0.35">
      <c r="A66" s="7"/>
      <c r="B66" s="7"/>
      <c r="C66" s="7"/>
      <c r="D66" s="7"/>
      <c r="E66" s="7"/>
      <c r="F66" s="7"/>
      <c r="G66" s="7"/>
      <c r="H66" s="7"/>
    </row>
    <row r="67" spans="1:8" ht="18" x14ac:dyDescent="0.35">
      <c r="A67" s="7"/>
      <c r="B67" s="7"/>
      <c r="C67" s="7"/>
      <c r="D67" s="7"/>
      <c r="E67" s="7"/>
      <c r="F67" s="7"/>
      <c r="G67" s="7"/>
      <c r="H67" s="7"/>
    </row>
    <row r="68" spans="1:8" ht="18" x14ac:dyDescent="0.35">
      <c r="A68" s="7"/>
      <c r="B68" s="7"/>
      <c r="C68" s="7"/>
      <c r="D68" s="7"/>
      <c r="E68" s="7"/>
      <c r="F68" s="7"/>
      <c r="G68" s="7"/>
      <c r="H68" s="7"/>
    </row>
    <row r="69" spans="1:8" ht="18" x14ac:dyDescent="0.35">
      <c r="A69" s="7"/>
      <c r="B69" s="7"/>
      <c r="C69" s="7"/>
      <c r="D69" s="7"/>
      <c r="E69" s="7"/>
      <c r="F69" s="7"/>
      <c r="G69" s="7"/>
      <c r="H69" s="7"/>
    </row>
    <row r="70" spans="1:8" ht="18" x14ac:dyDescent="0.35">
      <c r="A70" s="7"/>
      <c r="B70" s="7"/>
      <c r="C70" s="7"/>
      <c r="D70" s="7"/>
      <c r="E70" s="7"/>
      <c r="F70" s="7"/>
      <c r="G70" s="7"/>
      <c r="H70" s="7"/>
    </row>
    <row r="71" spans="1:8" ht="18" x14ac:dyDescent="0.35">
      <c r="A71" s="7"/>
      <c r="B71" s="7"/>
      <c r="C71" s="7"/>
      <c r="D71" s="7"/>
      <c r="E71" s="7"/>
      <c r="F71" s="7"/>
      <c r="G71" s="7"/>
      <c r="H71" s="7"/>
    </row>
    <row r="72" spans="1:8" ht="18" x14ac:dyDescent="0.35">
      <c r="A72" s="7"/>
      <c r="B72" s="7"/>
      <c r="C72" s="7"/>
      <c r="D72" s="7"/>
      <c r="E72" s="7"/>
      <c r="F72" s="7"/>
      <c r="G72" s="7"/>
      <c r="H72" s="7"/>
    </row>
    <row r="73" spans="1:8" ht="18" x14ac:dyDescent="0.35">
      <c r="A73" s="7"/>
      <c r="B73" s="7"/>
      <c r="C73" s="7"/>
      <c r="D73" s="7"/>
      <c r="E73" s="7"/>
      <c r="F73" s="7"/>
      <c r="G73" s="7"/>
      <c r="H73" s="7"/>
    </row>
    <row r="74" spans="1:8" ht="18" x14ac:dyDescent="0.35">
      <c r="A74" s="7"/>
      <c r="B74" s="7"/>
      <c r="C74" s="7"/>
      <c r="D74" s="7"/>
      <c r="E74" s="7"/>
      <c r="F74" s="7"/>
      <c r="G74" s="7"/>
      <c r="H74" s="7"/>
    </row>
    <row r="75" spans="1:8" ht="18" x14ac:dyDescent="0.35">
      <c r="A75" s="7"/>
      <c r="B75" s="7"/>
      <c r="C75" s="7"/>
      <c r="D75" s="7"/>
      <c r="E75" s="7"/>
      <c r="F75" s="7"/>
      <c r="G75" s="7"/>
      <c r="H75" s="7"/>
    </row>
    <row r="76" spans="1:8" ht="18" x14ac:dyDescent="0.35">
      <c r="A76" s="7"/>
      <c r="B76" s="7"/>
      <c r="C76" s="7"/>
      <c r="D76" s="7"/>
      <c r="E76" s="7"/>
      <c r="F76" s="7"/>
      <c r="G76" s="7"/>
      <c r="H76" s="7"/>
    </row>
    <row r="77" spans="1:8" ht="18" x14ac:dyDescent="0.35">
      <c r="A77" s="7"/>
      <c r="B77" s="7"/>
      <c r="C77" s="7"/>
      <c r="D77" s="7"/>
      <c r="E77" s="7"/>
      <c r="F77" s="7"/>
      <c r="G77" s="7"/>
      <c r="H77" s="7"/>
    </row>
    <row r="78" spans="1:8" ht="18" x14ac:dyDescent="0.35">
      <c r="A78" s="7"/>
      <c r="B78" s="7"/>
      <c r="C78" s="7"/>
      <c r="D78" s="7"/>
      <c r="E78" s="7"/>
      <c r="F78" s="7"/>
      <c r="G78" s="7"/>
      <c r="H78" s="7"/>
    </row>
    <row r="79" spans="1:8" ht="18" x14ac:dyDescent="0.35">
      <c r="A79" s="7"/>
      <c r="B79" s="7"/>
      <c r="C79" s="7"/>
      <c r="D79" s="7"/>
      <c r="E79" s="7"/>
      <c r="F79" s="7"/>
      <c r="G79" s="7"/>
      <c r="H79" s="7"/>
    </row>
    <row r="80" spans="1:8" ht="18" x14ac:dyDescent="0.35">
      <c r="A80" s="7"/>
      <c r="B80" s="7"/>
      <c r="C80" s="7"/>
      <c r="D80" s="7"/>
      <c r="E80" s="7"/>
      <c r="F80" s="7"/>
      <c r="G80" s="7"/>
      <c r="H80" s="7"/>
    </row>
    <row r="81" spans="1:8" ht="18" x14ac:dyDescent="0.35">
      <c r="A81" s="7"/>
      <c r="B81" s="7"/>
      <c r="C81" s="7"/>
      <c r="D81" s="7"/>
      <c r="E81" s="7"/>
      <c r="F81" s="7"/>
      <c r="G81" s="7"/>
      <c r="H81" s="7"/>
    </row>
    <row r="82" spans="1:8" ht="18" x14ac:dyDescent="0.35">
      <c r="A82" s="7"/>
      <c r="B82" s="7"/>
      <c r="C82" s="7"/>
      <c r="D82" s="7"/>
      <c r="E82" s="7"/>
      <c r="F82" s="7"/>
      <c r="G82" s="7"/>
      <c r="H82" s="7"/>
    </row>
    <row r="83" spans="1:8" ht="18" x14ac:dyDescent="0.35">
      <c r="A83" s="7"/>
      <c r="B83" s="7"/>
      <c r="C83" s="7"/>
      <c r="D83" s="7"/>
      <c r="E83" s="7"/>
      <c r="F83" s="7"/>
      <c r="G83" s="7"/>
      <c r="H83" s="7"/>
    </row>
    <row r="84" spans="1:8" ht="18" x14ac:dyDescent="0.35">
      <c r="A84" s="7"/>
      <c r="B84" s="7"/>
      <c r="C84" s="7"/>
      <c r="D84" s="7"/>
      <c r="E84" s="7"/>
      <c r="F84" s="7"/>
      <c r="G84" s="7"/>
      <c r="H84" s="7"/>
    </row>
    <row r="85" spans="1:8" ht="18" x14ac:dyDescent="0.35">
      <c r="A85" s="7"/>
      <c r="B85" s="7"/>
      <c r="C85" s="7"/>
      <c r="D85" s="7"/>
      <c r="E85" s="7"/>
      <c r="F85" s="7"/>
      <c r="G85" s="7"/>
      <c r="H85" s="7"/>
    </row>
    <row r="86" spans="1:8" ht="18" x14ac:dyDescent="0.35">
      <c r="A86" s="7"/>
      <c r="B86" s="7"/>
      <c r="C86" s="7"/>
      <c r="D86" s="7"/>
      <c r="E86" s="7"/>
      <c r="F86" s="7"/>
      <c r="G86" s="7"/>
      <c r="H86" s="7"/>
    </row>
  </sheetData>
  <sortState xmlns:xlrd2="http://schemas.microsoft.com/office/spreadsheetml/2017/richdata2" ref="A22:E25">
    <sortCondition descending="1" ref="E22:E25"/>
  </sortState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9BCD-D0F8-4A6E-BB2F-E057B3365256}">
  <dimension ref="A1:O81"/>
  <sheetViews>
    <sheetView topLeftCell="A6" workbookViewId="0">
      <selection activeCell="G14" sqref="G14"/>
    </sheetView>
  </sheetViews>
  <sheetFormatPr defaultRowHeight="14.4" x14ac:dyDescent="0.3"/>
  <cols>
    <col min="1" max="1" width="30.5546875" customWidth="1"/>
    <col min="3" max="3" width="12.6640625" customWidth="1"/>
  </cols>
  <sheetData>
    <row r="1" spans="1:15" ht="18" x14ac:dyDescent="0.35">
      <c r="A1" s="8"/>
    </row>
    <row r="2" spans="1:15" ht="17.399999999999999" x14ac:dyDescent="0.3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ht="17.399999999999999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s="2" customFormat="1" ht="17.399999999999999" x14ac:dyDescent="0.3">
      <c r="A4" s="24"/>
      <c r="B4" s="24"/>
      <c r="C4" s="24" t="s">
        <v>371</v>
      </c>
      <c r="D4" s="24"/>
      <c r="E4" s="24" t="s">
        <v>370</v>
      </c>
      <c r="F4" s="25" t="s">
        <v>126</v>
      </c>
      <c r="G4" s="23" t="s">
        <v>42</v>
      </c>
      <c r="H4" s="23" t="s">
        <v>119</v>
      </c>
      <c r="I4" s="23" t="s">
        <v>49</v>
      </c>
      <c r="J4" s="23" t="s">
        <v>122</v>
      </c>
      <c r="K4" s="23" t="s">
        <v>123</v>
      </c>
      <c r="L4" s="23" t="s">
        <v>44</v>
      </c>
      <c r="M4" s="23" t="s">
        <v>124</v>
      </c>
      <c r="N4" s="23" t="s">
        <v>48</v>
      </c>
      <c r="O4" s="24"/>
    </row>
    <row r="5" spans="1:15" ht="17.399999999999999" x14ac:dyDescent="0.3">
      <c r="A5" s="49" t="s">
        <v>523</v>
      </c>
      <c r="B5" s="48"/>
      <c r="C5" s="25"/>
      <c r="D5" s="50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7.399999999999999" x14ac:dyDescent="0.3">
      <c r="A6" s="62" t="s">
        <v>105</v>
      </c>
      <c r="B6" s="47" t="s">
        <v>114</v>
      </c>
      <c r="C6" s="25">
        <v>0</v>
      </c>
      <c r="D6" s="47" t="s">
        <v>62</v>
      </c>
      <c r="E6" s="25">
        <v>10.84</v>
      </c>
      <c r="F6" s="25"/>
      <c r="G6" s="25"/>
      <c r="H6" s="25"/>
      <c r="I6" s="25"/>
      <c r="J6" s="25"/>
      <c r="K6" s="25">
        <v>8</v>
      </c>
      <c r="L6" s="25"/>
      <c r="M6" s="25"/>
      <c r="N6" s="25"/>
      <c r="O6" s="25"/>
    </row>
    <row r="7" spans="1:15" ht="17.399999999999999" x14ac:dyDescent="0.3">
      <c r="A7" s="62" t="s">
        <v>177</v>
      </c>
      <c r="B7" s="47" t="s">
        <v>114</v>
      </c>
      <c r="C7" s="25">
        <v>0.5</v>
      </c>
      <c r="D7" s="47" t="s">
        <v>52</v>
      </c>
      <c r="E7" s="25">
        <v>10.07</v>
      </c>
      <c r="F7" s="25"/>
      <c r="G7" s="25"/>
      <c r="H7" s="25"/>
      <c r="I7" s="25"/>
      <c r="J7" s="25"/>
      <c r="K7" s="25"/>
      <c r="L7" s="25">
        <v>7</v>
      </c>
      <c r="M7" s="25"/>
      <c r="N7" s="25"/>
      <c r="O7" s="25"/>
    </row>
    <row r="8" spans="1:15" ht="17.399999999999999" x14ac:dyDescent="0.3">
      <c r="A8" s="62" t="s">
        <v>280</v>
      </c>
      <c r="B8" s="48" t="s">
        <v>114</v>
      </c>
      <c r="C8" s="25">
        <v>-0.8</v>
      </c>
      <c r="D8" s="48" t="s">
        <v>6</v>
      </c>
      <c r="E8" s="25">
        <v>9.66</v>
      </c>
      <c r="F8" s="25"/>
      <c r="G8" s="25">
        <v>6</v>
      </c>
      <c r="H8" s="25"/>
      <c r="I8" s="25"/>
      <c r="J8" s="25"/>
      <c r="K8" s="25"/>
      <c r="L8" s="25"/>
      <c r="M8" s="25"/>
      <c r="N8" s="25"/>
      <c r="O8" s="25"/>
    </row>
    <row r="9" spans="1:15" ht="17.399999999999999" x14ac:dyDescent="0.3">
      <c r="A9" s="62" t="s">
        <v>138</v>
      </c>
      <c r="B9" s="47" t="s">
        <v>114</v>
      </c>
      <c r="C9" s="25">
        <v>0</v>
      </c>
      <c r="D9" s="47" t="s">
        <v>4</v>
      </c>
      <c r="E9" s="25">
        <v>9.3000000000000007</v>
      </c>
      <c r="F9" s="25"/>
      <c r="G9" s="25"/>
      <c r="H9" s="25"/>
      <c r="I9" s="25"/>
      <c r="J9" s="25"/>
      <c r="K9" s="25"/>
      <c r="L9" s="25"/>
      <c r="M9" s="25">
        <v>5</v>
      </c>
      <c r="N9" s="25"/>
      <c r="O9" s="25"/>
    </row>
    <row r="10" spans="1:15" ht="17.399999999999999" x14ac:dyDescent="0.3">
      <c r="A10" s="62" t="s">
        <v>178</v>
      </c>
      <c r="B10" s="47" t="s">
        <v>114</v>
      </c>
      <c r="C10" s="25">
        <v>1.6</v>
      </c>
      <c r="D10" s="47" t="s">
        <v>300</v>
      </c>
      <c r="E10" s="25">
        <v>9.17</v>
      </c>
      <c r="F10" s="25"/>
      <c r="G10" s="25"/>
      <c r="H10" s="25"/>
      <c r="I10" s="25"/>
      <c r="J10" s="25"/>
      <c r="K10" s="25"/>
      <c r="L10" s="25">
        <v>4</v>
      </c>
      <c r="M10" s="25"/>
      <c r="N10" s="25"/>
      <c r="O10" s="25"/>
    </row>
    <row r="11" spans="1:15" ht="17.399999999999999" x14ac:dyDescent="0.3">
      <c r="A11" s="45"/>
      <c r="B11" s="46"/>
      <c r="C11" s="25"/>
      <c r="D11" s="46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7.399999999999999" x14ac:dyDescent="0.3">
      <c r="A12" s="48" t="s">
        <v>524</v>
      </c>
      <c r="B12" s="47"/>
      <c r="C12" s="25"/>
      <c r="D12" s="4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7.399999999999999" x14ac:dyDescent="0.3">
      <c r="A13" s="62" t="s">
        <v>162</v>
      </c>
      <c r="B13" s="47" t="s">
        <v>116</v>
      </c>
      <c r="C13" s="25">
        <v>0</v>
      </c>
      <c r="D13" s="47" t="s">
        <v>64</v>
      </c>
      <c r="E13" s="25">
        <v>11.37</v>
      </c>
      <c r="F13" s="25"/>
      <c r="G13" s="25"/>
      <c r="H13" s="25"/>
      <c r="I13" s="25"/>
      <c r="J13" s="25">
        <v>8</v>
      </c>
      <c r="K13" s="25"/>
      <c r="L13" s="25"/>
      <c r="M13" s="25"/>
      <c r="N13" s="25"/>
      <c r="O13" s="25"/>
    </row>
    <row r="14" spans="1:15" ht="17.399999999999999" x14ac:dyDescent="0.3">
      <c r="A14" s="62" t="s">
        <v>236</v>
      </c>
      <c r="B14" s="47" t="s">
        <v>116</v>
      </c>
      <c r="C14" s="25">
        <v>3.2</v>
      </c>
      <c r="D14" s="47" t="s">
        <v>63</v>
      </c>
      <c r="E14" s="25">
        <v>8.83</v>
      </c>
      <c r="F14" s="25"/>
      <c r="G14" s="25"/>
      <c r="H14" s="25"/>
      <c r="I14" s="25"/>
      <c r="J14" s="25"/>
      <c r="K14" s="25">
        <v>7</v>
      </c>
      <c r="L14" s="25"/>
      <c r="M14" s="25"/>
      <c r="N14" s="25"/>
      <c r="O14" s="25"/>
    </row>
    <row r="15" spans="1:15" ht="17.399999999999999" x14ac:dyDescent="0.3">
      <c r="A15" s="45"/>
      <c r="B15" s="46"/>
      <c r="C15" s="25"/>
      <c r="D15" s="46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7.399999999999999" x14ac:dyDescent="0.3">
      <c r="A16" s="51" t="s">
        <v>525</v>
      </c>
      <c r="B16" s="46"/>
      <c r="C16" s="25"/>
      <c r="D16" s="4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17.399999999999999" x14ac:dyDescent="0.3">
      <c r="A17" s="62" t="s">
        <v>323</v>
      </c>
      <c r="B17" s="47" t="s">
        <v>115</v>
      </c>
      <c r="C17" s="25">
        <v>0</v>
      </c>
      <c r="D17" s="47" t="s">
        <v>4</v>
      </c>
      <c r="E17" s="25">
        <v>12.49</v>
      </c>
      <c r="F17" s="25"/>
      <c r="G17" s="25"/>
      <c r="H17" s="25"/>
      <c r="I17" s="25"/>
      <c r="J17" s="25"/>
      <c r="K17" s="25"/>
      <c r="L17" s="25"/>
      <c r="M17" s="25">
        <v>8</v>
      </c>
      <c r="N17" s="25"/>
      <c r="O17" s="25"/>
    </row>
    <row r="18" spans="1:15" ht="17.399999999999999" x14ac:dyDescent="0.3">
      <c r="A18" s="62" t="s">
        <v>205</v>
      </c>
      <c r="B18" s="47" t="s">
        <v>115</v>
      </c>
      <c r="C18" s="25">
        <v>2.6</v>
      </c>
      <c r="D18" s="47" t="s">
        <v>5</v>
      </c>
      <c r="E18" s="25">
        <v>11.68</v>
      </c>
      <c r="F18" s="25"/>
      <c r="G18" s="25"/>
      <c r="H18" s="25">
        <v>7</v>
      </c>
      <c r="I18" s="25"/>
      <c r="J18" s="25"/>
      <c r="K18" s="25"/>
      <c r="L18" s="25"/>
      <c r="M18" s="25"/>
      <c r="N18" s="25"/>
      <c r="O18" s="25"/>
    </row>
    <row r="19" spans="1:15" ht="17.399999999999999" x14ac:dyDescent="0.3">
      <c r="A19" s="62" t="s">
        <v>243</v>
      </c>
      <c r="B19" s="47" t="s">
        <v>115</v>
      </c>
      <c r="C19" s="25"/>
      <c r="D19" s="47" t="s">
        <v>63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1:15" ht="17.399999999999999" x14ac:dyDescent="0.3">
      <c r="A20" s="25"/>
      <c r="B20" s="46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</row>
    <row r="21" spans="1:15" ht="17.399999999999999" x14ac:dyDescent="0.3">
      <c r="A21" s="25"/>
      <c r="B21" s="25"/>
      <c r="C21" s="25"/>
      <c r="D21" s="25"/>
      <c r="E21" s="25"/>
      <c r="F21" s="25" t="s">
        <v>117</v>
      </c>
      <c r="G21" s="25">
        <f>G8</f>
        <v>6</v>
      </c>
      <c r="H21" s="25">
        <f t="shared" ref="H21:N21" si="0">H19+H18+H17+H13+H12+H11+H7+H6+H5</f>
        <v>7</v>
      </c>
      <c r="I21" s="25">
        <f t="shared" si="0"/>
        <v>0</v>
      </c>
      <c r="J21" s="25">
        <f t="shared" si="0"/>
        <v>8</v>
      </c>
      <c r="K21" s="25">
        <f>K14+K6</f>
        <v>15</v>
      </c>
      <c r="L21" s="25">
        <f>L10+L7</f>
        <v>11</v>
      </c>
      <c r="M21" s="25">
        <f>M17+M9</f>
        <v>13</v>
      </c>
      <c r="N21" s="25">
        <f t="shared" si="0"/>
        <v>0</v>
      </c>
      <c r="O21" s="25"/>
    </row>
    <row r="22" spans="1:15" ht="17.399999999999999" x14ac:dyDescent="0.3">
      <c r="A22" s="25"/>
      <c r="B22" s="25"/>
      <c r="C22" s="25"/>
      <c r="D22" s="25"/>
      <c r="E22" s="25"/>
      <c r="F22" s="25"/>
      <c r="G22" s="23" t="s">
        <v>42</v>
      </c>
      <c r="H22" s="23" t="s">
        <v>119</v>
      </c>
      <c r="I22" s="23" t="s">
        <v>49</v>
      </c>
      <c r="J22" s="23" t="s">
        <v>122</v>
      </c>
      <c r="K22" s="23" t="s">
        <v>123</v>
      </c>
      <c r="L22" s="23" t="s">
        <v>44</v>
      </c>
      <c r="M22" s="23" t="s">
        <v>124</v>
      </c>
      <c r="N22" s="23" t="s">
        <v>48</v>
      </c>
      <c r="O22" s="25"/>
    </row>
    <row r="23" spans="1:15" ht="18" x14ac:dyDescent="0.35">
      <c r="A23" s="7"/>
      <c r="B23" s="7"/>
      <c r="C23" s="7"/>
      <c r="D23" s="7"/>
      <c r="E23" s="7"/>
      <c r="F23" s="7"/>
      <c r="G23" s="7"/>
      <c r="H23" s="7"/>
      <c r="I23" s="7"/>
    </row>
    <row r="24" spans="1:15" ht="18" x14ac:dyDescent="0.35">
      <c r="A24" s="7"/>
      <c r="B24" s="7"/>
      <c r="C24" s="7"/>
      <c r="D24" s="7"/>
      <c r="E24" s="7"/>
      <c r="F24" s="7"/>
      <c r="G24" s="7"/>
      <c r="H24" s="7"/>
      <c r="I24" s="7"/>
    </row>
    <row r="25" spans="1:15" ht="18" x14ac:dyDescent="0.35">
      <c r="A25" s="7"/>
      <c r="B25" s="7"/>
      <c r="C25" s="7"/>
      <c r="D25" s="7"/>
      <c r="E25" s="7"/>
      <c r="F25" s="7"/>
      <c r="G25" s="7"/>
      <c r="H25" s="7"/>
      <c r="I25" s="7"/>
    </row>
    <row r="26" spans="1:15" ht="18" x14ac:dyDescent="0.35">
      <c r="A26" s="7"/>
      <c r="B26" s="7"/>
      <c r="C26" s="7"/>
      <c r="D26" s="7"/>
      <c r="E26" s="7"/>
      <c r="F26" s="7"/>
      <c r="G26" s="7"/>
      <c r="H26" s="7"/>
      <c r="I26" s="7"/>
    </row>
    <row r="27" spans="1:15" ht="18" x14ac:dyDescent="0.35">
      <c r="A27" s="7"/>
      <c r="B27" s="7"/>
      <c r="C27" s="7"/>
      <c r="D27" s="7"/>
      <c r="E27" s="7"/>
      <c r="F27" s="7"/>
      <c r="G27" s="7"/>
      <c r="H27" s="7"/>
      <c r="I27" s="7"/>
    </row>
    <row r="28" spans="1:15" ht="18" x14ac:dyDescent="0.35">
      <c r="A28" s="7"/>
      <c r="B28" s="7"/>
      <c r="C28" s="7"/>
      <c r="D28" s="7"/>
      <c r="E28" s="7"/>
      <c r="F28" s="7"/>
      <c r="G28" s="7"/>
      <c r="H28" s="7"/>
      <c r="I28" s="7"/>
    </row>
    <row r="29" spans="1:15" ht="18" x14ac:dyDescent="0.35">
      <c r="A29" s="7"/>
      <c r="B29" s="7"/>
      <c r="C29" s="7"/>
      <c r="D29" s="7"/>
      <c r="E29" s="7"/>
      <c r="F29" s="7"/>
      <c r="G29" s="7"/>
      <c r="H29" s="7"/>
      <c r="I29" s="7"/>
    </row>
    <row r="30" spans="1:15" ht="18" x14ac:dyDescent="0.35">
      <c r="A30" s="7"/>
      <c r="B30" s="7"/>
      <c r="C30" s="7"/>
      <c r="D30" s="7"/>
      <c r="E30" s="7"/>
      <c r="F30" s="7"/>
      <c r="G30" s="7"/>
      <c r="H30" s="7"/>
      <c r="I30" s="7"/>
    </row>
    <row r="31" spans="1:15" ht="18" x14ac:dyDescent="0.35">
      <c r="A31" s="7"/>
      <c r="B31" s="7"/>
      <c r="C31" s="7"/>
      <c r="D31" s="7"/>
      <c r="E31" s="7"/>
      <c r="F31" s="7"/>
      <c r="G31" s="7"/>
      <c r="H31" s="7"/>
      <c r="I31" s="7"/>
    </row>
    <row r="32" spans="1:15" ht="18" x14ac:dyDescent="0.35">
      <c r="A32" s="7"/>
      <c r="B32" s="7"/>
      <c r="C32" s="7"/>
      <c r="D32" s="7"/>
      <c r="E32" s="7"/>
      <c r="F32" s="7"/>
      <c r="G32" s="7"/>
      <c r="H32" s="7"/>
      <c r="I32" s="7"/>
    </row>
    <row r="33" spans="1:9" ht="18" x14ac:dyDescent="0.35">
      <c r="A33" s="7"/>
      <c r="B33" s="7"/>
      <c r="C33" s="7"/>
      <c r="D33" s="7"/>
      <c r="E33" s="7"/>
      <c r="F33" s="7"/>
      <c r="G33" s="7"/>
      <c r="H33" s="7"/>
      <c r="I33" s="7"/>
    </row>
    <row r="34" spans="1:9" ht="18" x14ac:dyDescent="0.35">
      <c r="A34" s="7"/>
      <c r="B34" s="7"/>
      <c r="C34" s="7"/>
      <c r="D34" s="7"/>
      <c r="E34" s="7"/>
      <c r="F34" s="7"/>
      <c r="G34" s="7"/>
      <c r="H34" s="7"/>
      <c r="I34" s="7"/>
    </row>
    <row r="35" spans="1:9" ht="18" x14ac:dyDescent="0.35">
      <c r="A35" s="7"/>
      <c r="B35" s="7"/>
      <c r="C35" s="7"/>
      <c r="D35" s="7"/>
      <c r="E35" s="7"/>
      <c r="F35" s="7"/>
      <c r="G35" s="7"/>
      <c r="H35" s="7"/>
      <c r="I35" s="7"/>
    </row>
    <row r="36" spans="1:9" ht="18" x14ac:dyDescent="0.35">
      <c r="A36" s="7"/>
      <c r="B36" s="7"/>
      <c r="C36" s="7"/>
      <c r="D36" s="7"/>
      <c r="E36" s="7"/>
      <c r="F36" s="7"/>
      <c r="G36" s="7"/>
      <c r="H36" s="7"/>
      <c r="I36" s="7"/>
    </row>
    <row r="37" spans="1:9" ht="18" x14ac:dyDescent="0.35">
      <c r="A37" s="7"/>
      <c r="B37" s="7"/>
      <c r="C37" s="7"/>
      <c r="D37" s="7"/>
      <c r="E37" s="7"/>
      <c r="F37" s="7"/>
      <c r="G37" s="7"/>
      <c r="H37" s="7"/>
      <c r="I37" s="7"/>
    </row>
    <row r="38" spans="1:9" ht="18" x14ac:dyDescent="0.35">
      <c r="A38" s="7"/>
      <c r="B38" s="7"/>
      <c r="C38" s="7"/>
      <c r="D38" s="7"/>
      <c r="E38" s="7"/>
      <c r="F38" s="7"/>
      <c r="G38" s="7"/>
      <c r="H38" s="7"/>
      <c r="I38" s="7"/>
    </row>
    <row r="39" spans="1:9" ht="18" x14ac:dyDescent="0.35">
      <c r="A39" s="7"/>
      <c r="B39" s="7"/>
      <c r="C39" s="7"/>
      <c r="D39" s="7"/>
      <c r="E39" s="7"/>
      <c r="F39" s="7"/>
      <c r="G39" s="7"/>
      <c r="H39" s="7"/>
      <c r="I39" s="7"/>
    </row>
    <row r="40" spans="1:9" ht="18" x14ac:dyDescent="0.35">
      <c r="A40" s="7"/>
      <c r="B40" s="7"/>
      <c r="C40" s="7"/>
      <c r="D40" s="7"/>
      <c r="E40" s="7"/>
      <c r="F40" s="7"/>
      <c r="G40" s="7"/>
      <c r="H40" s="7"/>
      <c r="I40" s="7"/>
    </row>
    <row r="41" spans="1:9" ht="18" x14ac:dyDescent="0.35">
      <c r="A41" s="7"/>
      <c r="B41" s="7"/>
      <c r="C41" s="7"/>
      <c r="D41" s="7"/>
      <c r="E41" s="7"/>
      <c r="F41" s="7"/>
      <c r="G41" s="7"/>
      <c r="H41" s="7"/>
      <c r="I41" s="7"/>
    </row>
    <row r="42" spans="1:9" ht="18" x14ac:dyDescent="0.35">
      <c r="A42" s="7"/>
      <c r="B42" s="7"/>
      <c r="C42" s="7"/>
      <c r="D42" s="7"/>
      <c r="E42" s="7"/>
      <c r="F42" s="7"/>
      <c r="G42" s="7"/>
      <c r="H42" s="7"/>
      <c r="I42" s="7"/>
    </row>
    <row r="43" spans="1:9" ht="18" x14ac:dyDescent="0.35">
      <c r="A43" s="7"/>
      <c r="B43" s="7"/>
      <c r="C43" s="7"/>
      <c r="D43" s="7"/>
      <c r="E43" s="7"/>
      <c r="F43" s="7"/>
      <c r="G43" s="7"/>
      <c r="H43" s="7"/>
      <c r="I43" s="7"/>
    </row>
    <row r="44" spans="1:9" ht="18" x14ac:dyDescent="0.35">
      <c r="A44" s="7"/>
      <c r="B44" s="7"/>
      <c r="C44" s="7"/>
      <c r="D44" s="7"/>
      <c r="E44" s="7"/>
      <c r="F44" s="7"/>
      <c r="G44" s="7"/>
      <c r="H44" s="7"/>
      <c r="I44" s="7"/>
    </row>
    <row r="45" spans="1:9" ht="18" x14ac:dyDescent="0.35">
      <c r="A45" s="7"/>
      <c r="B45" s="7"/>
      <c r="C45" s="7"/>
      <c r="D45" s="7"/>
      <c r="E45" s="7"/>
      <c r="F45" s="7"/>
      <c r="G45" s="7"/>
      <c r="H45" s="7"/>
      <c r="I45" s="7"/>
    </row>
    <row r="46" spans="1:9" ht="18" x14ac:dyDescent="0.35">
      <c r="A46" s="7"/>
      <c r="B46" s="7"/>
      <c r="C46" s="7"/>
      <c r="D46" s="7"/>
      <c r="E46" s="7"/>
      <c r="F46" s="7"/>
      <c r="G46" s="7"/>
      <c r="H46" s="7"/>
      <c r="I46" s="7"/>
    </row>
    <row r="47" spans="1:9" ht="18" x14ac:dyDescent="0.35">
      <c r="A47" s="7"/>
      <c r="B47" s="7"/>
      <c r="C47" s="7"/>
      <c r="D47" s="7"/>
      <c r="E47" s="7"/>
      <c r="F47" s="7"/>
      <c r="G47" s="7"/>
      <c r="H47" s="7"/>
      <c r="I47" s="7"/>
    </row>
    <row r="48" spans="1:9" ht="18" x14ac:dyDescent="0.35">
      <c r="A48" s="7"/>
      <c r="B48" s="7"/>
      <c r="C48" s="7"/>
      <c r="D48" s="7"/>
      <c r="E48" s="7"/>
      <c r="F48" s="7"/>
      <c r="G48" s="7"/>
      <c r="H48" s="7"/>
      <c r="I48" s="7"/>
    </row>
    <row r="49" spans="1:9" ht="18" x14ac:dyDescent="0.35">
      <c r="A49" s="7"/>
      <c r="B49" s="7"/>
      <c r="C49" s="7"/>
      <c r="D49" s="7"/>
      <c r="E49" s="7"/>
      <c r="F49" s="7"/>
      <c r="G49" s="7"/>
      <c r="H49" s="7"/>
      <c r="I49" s="7"/>
    </row>
    <row r="50" spans="1:9" ht="18" x14ac:dyDescent="0.35">
      <c r="A50" s="7"/>
      <c r="B50" s="7"/>
      <c r="C50" s="7"/>
      <c r="D50" s="7"/>
      <c r="E50" s="7"/>
      <c r="F50" s="7"/>
      <c r="G50" s="7"/>
      <c r="H50" s="7"/>
      <c r="I50" s="7"/>
    </row>
    <row r="51" spans="1:9" ht="18" x14ac:dyDescent="0.35">
      <c r="A51" s="7"/>
      <c r="B51" s="7"/>
      <c r="C51" s="7"/>
      <c r="D51" s="7"/>
      <c r="E51" s="7"/>
      <c r="F51" s="7"/>
      <c r="G51" s="7"/>
      <c r="H51" s="7"/>
      <c r="I51" s="7"/>
    </row>
    <row r="52" spans="1:9" ht="18" x14ac:dyDescent="0.35">
      <c r="A52" s="7"/>
      <c r="B52" s="7"/>
      <c r="C52" s="7"/>
      <c r="D52" s="7"/>
      <c r="E52" s="7"/>
      <c r="F52" s="7"/>
      <c r="G52" s="7"/>
      <c r="H52" s="7"/>
      <c r="I52" s="7"/>
    </row>
    <row r="53" spans="1:9" ht="18" x14ac:dyDescent="0.35">
      <c r="A53" s="7"/>
      <c r="B53" s="7"/>
      <c r="C53" s="7"/>
      <c r="D53" s="7"/>
      <c r="E53" s="7"/>
      <c r="F53" s="7"/>
      <c r="G53" s="7"/>
      <c r="H53" s="7"/>
      <c r="I53" s="7"/>
    </row>
    <row r="54" spans="1:9" ht="18" x14ac:dyDescent="0.35">
      <c r="A54" s="7"/>
      <c r="B54" s="7"/>
      <c r="C54" s="7"/>
      <c r="D54" s="7"/>
      <c r="E54" s="7"/>
      <c r="F54" s="7"/>
      <c r="G54" s="7"/>
      <c r="H54" s="7"/>
      <c r="I54" s="7"/>
    </row>
    <row r="55" spans="1:9" ht="18" x14ac:dyDescent="0.35">
      <c r="A55" s="7"/>
      <c r="B55" s="7"/>
      <c r="C55" s="7"/>
      <c r="D55" s="7"/>
      <c r="E55" s="7"/>
      <c r="F55" s="7"/>
      <c r="G55" s="7"/>
      <c r="H55" s="7"/>
      <c r="I55" s="7"/>
    </row>
    <row r="56" spans="1:9" ht="18" x14ac:dyDescent="0.35">
      <c r="A56" s="7"/>
      <c r="B56" s="7"/>
      <c r="C56" s="7"/>
      <c r="D56" s="7"/>
      <c r="E56" s="7"/>
      <c r="F56" s="7"/>
      <c r="G56" s="7"/>
      <c r="H56" s="7"/>
      <c r="I56" s="7"/>
    </row>
    <row r="57" spans="1:9" ht="18" x14ac:dyDescent="0.35">
      <c r="A57" s="7"/>
      <c r="B57" s="7"/>
      <c r="C57" s="7"/>
      <c r="D57" s="7"/>
      <c r="E57" s="7"/>
      <c r="F57" s="7"/>
      <c r="G57" s="7"/>
      <c r="H57" s="7"/>
      <c r="I57" s="7"/>
    </row>
    <row r="58" spans="1:9" ht="18" x14ac:dyDescent="0.35">
      <c r="A58" s="7"/>
      <c r="B58" s="7"/>
      <c r="C58" s="7"/>
      <c r="D58" s="7"/>
      <c r="E58" s="7"/>
      <c r="F58" s="7"/>
      <c r="G58" s="7"/>
      <c r="H58" s="7"/>
      <c r="I58" s="7"/>
    </row>
    <row r="59" spans="1:9" ht="18" x14ac:dyDescent="0.35">
      <c r="A59" s="7"/>
      <c r="B59" s="7"/>
      <c r="C59" s="7"/>
      <c r="D59" s="7"/>
      <c r="E59" s="7"/>
      <c r="F59" s="7"/>
      <c r="G59" s="7"/>
      <c r="H59" s="7"/>
      <c r="I59" s="7"/>
    </row>
    <row r="60" spans="1:9" ht="18" x14ac:dyDescent="0.35">
      <c r="A60" s="7"/>
      <c r="B60" s="7"/>
      <c r="C60" s="7"/>
      <c r="D60" s="7"/>
      <c r="E60" s="7"/>
      <c r="F60" s="7"/>
      <c r="G60" s="7"/>
      <c r="H60" s="7"/>
      <c r="I60" s="7"/>
    </row>
    <row r="61" spans="1:9" ht="18" x14ac:dyDescent="0.35">
      <c r="A61" s="7"/>
      <c r="B61" s="7"/>
      <c r="C61" s="7"/>
      <c r="D61" s="7"/>
      <c r="E61" s="7"/>
      <c r="F61" s="7"/>
      <c r="G61" s="7"/>
      <c r="H61" s="7"/>
      <c r="I61" s="7"/>
    </row>
    <row r="62" spans="1:9" ht="18" x14ac:dyDescent="0.35">
      <c r="A62" s="7"/>
      <c r="B62" s="7"/>
      <c r="C62" s="7"/>
      <c r="D62" s="7"/>
      <c r="E62" s="7"/>
      <c r="F62" s="7"/>
      <c r="G62" s="7"/>
      <c r="H62" s="7"/>
      <c r="I62" s="7"/>
    </row>
    <row r="63" spans="1:9" ht="18" x14ac:dyDescent="0.35">
      <c r="A63" s="7"/>
      <c r="B63" s="7"/>
      <c r="C63" s="7"/>
      <c r="D63" s="7"/>
      <c r="E63" s="7"/>
      <c r="F63" s="7"/>
      <c r="G63" s="7"/>
      <c r="H63" s="7"/>
      <c r="I63" s="7"/>
    </row>
    <row r="64" spans="1:9" ht="18" x14ac:dyDescent="0.35">
      <c r="A64" s="7"/>
      <c r="B64" s="7"/>
      <c r="C64" s="7"/>
      <c r="D64" s="7"/>
      <c r="E64" s="7"/>
      <c r="F64" s="7"/>
      <c r="G64" s="7"/>
      <c r="H64" s="7"/>
      <c r="I64" s="7"/>
    </row>
    <row r="65" spans="1:9" ht="18" x14ac:dyDescent="0.35">
      <c r="A65" s="7"/>
      <c r="B65" s="7"/>
      <c r="C65" s="7"/>
      <c r="D65" s="7"/>
      <c r="E65" s="7"/>
      <c r="F65" s="7"/>
      <c r="G65" s="7"/>
      <c r="H65" s="7"/>
      <c r="I65" s="7"/>
    </row>
    <row r="66" spans="1:9" ht="18" x14ac:dyDescent="0.35">
      <c r="A66" s="7"/>
      <c r="B66" s="7"/>
      <c r="C66" s="7"/>
      <c r="D66" s="7"/>
      <c r="E66" s="7"/>
      <c r="F66" s="7"/>
      <c r="G66" s="7"/>
      <c r="H66" s="7"/>
      <c r="I66" s="7"/>
    </row>
    <row r="67" spans="1:9" ht="18" x14ac:dyDescent="0.35">
      <c r="A67" s="7"/>
      <c r="B67" s="7"/>
      <c r="C67" s="7"/>
      <c r="D67" s="7"/>
      <c r="E67" s="7"/>
      <c r="F67" s="7"/>
      <c r="G67" s="7"/>
      <c r="H67" s="7"/>
      <c r="I67" s="7"/>
    </row>
    <row r="68" spans="1:9" ht="18" x14ac:dyDescent="0.35">
      <c r="A68" s="7"/>
      <c r="B68" s="7"/>
      <c r="C68" s="7"/>
      <c r="D68" s="7"/>
      <c r="E68" s="7"/>
      <c r="F68" s="7"/>
      <c r="G68" s="7"/>
      <c r="H68" s="7"/>
      <c r="I68" s="7"/>
    </row>
    <row r="69" spans="1:9" ht="18" x14ac:dyDescent="0.35">
      <c r="A69" s="7"/>
      <c r="B69" s="7"/>
      <c r="C69" s="7"/>
      <c r="D69" s="7"/>
      <c r="E69" s="7"/>
      <c r="F69" s="7"/>
      <c r="G69" s="7"/>
      <c r="H69" s="7"/>
      <c r="I69" s="7"/>
    </row>
    <row r="70" spans="1:9" ht="18" x14ac:dyDescent="0.35">
      <c r="A70" s="7"/>
      <c r="B70" s="7"/>
      <c r="C70" s="7"/>
      <c r="D70" s="7"/>
      <c r="E70" s="7"/>
      <c r="F70" s="7"/>
      <c r="G70" s="7"/>
      <c r="H70" s="7"/>
      <c r="I70" s="7"/>
    </row>
    <row r="71" spans="1:9" ht="18" x14ac:dyDescent="0.35">
      <c r="A71" s="7"/>
      <c r="B71" s="7"/>
      <c r="C71" s="7"/>
      <c r="D71" s="7"/>
      <c r="E71" s="7"/>
      <c r="F71" s="7"/>
      <c r="G71" s="7"/>
      <c r="H71" s="7"/>
      <c r="I71" s="7"/>
    </row>
    <row r="72" spans="1:9" ht="18" x14ac:dyDescent="0.35">
      <c r="A72" s="7"/>
      <c r="B72" s="7"/>
      <c r="C72" s="7"/>
      <c r="D72" s="7"/>
      <c r="E72" s="7"/>
      <c r="F72" s="7"/>
      <c r="G72" s="7"/>
      <c r="H72" s="7"/>
      <c r="I72" s="7"/>
    </row>
    <row r="73" spans="1:9" ht="18" x14ac:dyDescent="0.35">
      <c r="A73" s="7"/>
      <c r="B73" s="7"/>
      <c r="C73" s="7"/>
      <c r="D73" s="7"/>
      <c r="E73" s="7"/>
      <c r="F73" s="7"/>
      <c r="G73" s="7"/>
      <c r="H73" s="7"/>
      <c r="I73" s="7"/>
    </row>
    <row r="74" spans="1:9" ht="18" x14ac:dyDescent="0.35">
      <c r="A74" s="7"/>
      <c r="B74" s="7"/>
      <c r="C74" s="7"/>
      <c r="D74" s="7"/>
      <c r="E74" s="7"/>
      <c r="F74" s="7"/>
      <c r="G74" s="7"/>
      <c r="H74" s="7"/>
      <c r="I74" s="7"/>
    </row>
    <row r="75" spans="1:9" ht="18" x14ac:dyDescent="0.35">
      <c r="A75" s="7"/>
      <c r="B75" s="7"/>
      <c r="C75" s="7"/>
      <c r="D75" s="7"/>
      <c r="E75" s="7"/>
      <c r="F75" s="7"/>
      <c r="G75" s="7"/>
      <c r="H75" s="7"/>
      <c r="I75" s="7"/>
    </row>
    <row r="76" spans="1:9" ht="18" x14ac:dyDescent="0.35">
      <c r="A76" s="7"/>
      <c r="B76" s="7"/>
      <c r="C76" s="7"/>
      <c r="D76" s="7"/>
      <c r="E76" s="7"/>
      <c r="F76" s="7"/>
      <c r="G76" s="7"/>
      <c r="H76" s="7"/>
      <c r="I76" s="7"/>
    </row>
    <row r="77" spans="1:9" ht="18" x14ac:dyDescent="0.35">
      <c r="A77" s="7"/>
      <c r="B77" s="7"/>
      <c r="C77" s="7"/>
      <c r="D77" s="7"/>
      <c r="E77" s="7"/>
      <c r="F77" s="7"/>
      <c r="G77" s="7"/>
      <c r="H77" s="7"/>
      <c r="I77" s="7"/>
    </row>
    <row r="78" spans="1:9" ht="18" x14ac:dyDescent="0.35">
      <c r="A78" s="7"/>
      <c r="B78" s="7"/>
      <c r="C78" s="7"/>
      <c r="D78" s="7"/>
      <c r="E78" s="7"/>
      <c r="F78" s="7"/>
      <c r="G78" s="7"/>
      <c r="H78" s="7"/>
      <c r="I78" s="7"/>
    </row>
    <row r="79" spans="1:9" ht="18" x14ac:dyDescent="0.35">
      <c r="A79" s="7"/>
      <c r="B79" s="7"/>
      <c r="C79" s="7"/>
      <c r="D79" s="7"/>
      <c r="E79" s="7"/>
      <c r="F79" s="7"/>
      <c r="G79" s="7"/>
      <c r="H79" s="7"/>
      <c r="I79" s="7"/>
    </row>
    <row r="80" spans="1:9" ht="18" x14ac:dyDescent="0.35">
      <c r="A80" s="7"/>
      <c r="B80" s="7"/>
      <c r="C80" s="7"/>
      <c r="D80" s="7"/>
      <c r="E80" s="7"/>
      <c r="F80" s="7"/>
      <c r="G80" s="7"/>
      <c r="H80" s="7"/>
      <c r="I80" s="7"/>
    </row>
    <row r="81" spans="1:5" ht="18" x14ac:dyDescent="0.35">
      <c r="A81" s="7"/>
      <c r="B81" s="7"/>
      <c r="C81" s="7"/>
      <c r="D81" s="7"/>
      <c r="E81" s="7"/>
    </row>
  </sheetData>
  <sortState xmlns:xlrd2="http://schemas.microsoft.com/office/spreadsheetml/2017/richdata2" ref="A6:E10">
    <sortCondition descending="1" ref="E5:E10"/>
  </sortState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70B83-6E5F-43F9-9915-A6C72B855D19}">
  <dimension ref="A1:M38"/>
  <sheetViews>
    <sheetView topLeftCell="A18" zoomScaleNormal="100" workbookViewId="0">
      <selection activeCell="F23" sqref="F23"/>
    </sheetView>
  </sheetViews>
  <sheetFormatPr defaultColWidth="9.109375" defaultRowHeight="18" x14ac:dyDescent="0.35"/>
  <cols>
    <col min="1" max="1" width="28.88671875" style="7" customWidth="1"/>
    <col min="2" max="3" width="9.109375" style="7"/>
    <col min="4" max="4" width="10.6640625" style="7" customWidth="1"/>
    <col min="5" max="16384" width="9.109375" style="7"/>
  </cols>
  <sheetData>
    <row r="1" spans="1:13" x14ac:dyDescent="0.35">
      <c r="A1" s="8"/>
      <c r="L1"/>
      <c r="M1"/>
    </row>
    <row r="2" spans="1:13" s="8" customFormat="1" x14ac:dyDescent="0.35">
      <c r="A2" s="24"/>
      <c r="B2" s="24"/>
      <c r="C2" s="24"/>
      <c r="D2" s="24" t="s">
        <v>531</v>
      </c>
      <c r="E2" s="27" t="s">
        <v>126</v>
      </c>
      <c r="F2" s="23" t="s">
        <v>42</v>
      </c>
      <c r="G2" s="23" t="s">
        <v>119</v>
      </c>
      <c r="H2" s="23" t="s">
        <v>49</v>
      </c>
      <c r="I2" s="23" t="s">
        <v>122</v>
      </c>
      <c r="J2" s="23" t="s">
        <v>123</v>
      </c>
      <c r="K2" s="23" t="s">
        <v>44</v>
      </c>
      <c r="L2" s="23" t="s">
        <v>124</v>
      </c>
      <c r="M2" s="23" t="s">
        <v>48</v>
      </c>
    </row>
    <row r="3" spans="1:13" x14ac:dyDescent="0.35">
      <c r="A3" s="24" t="s">
        <v>537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35">
      <c r="A4" s="55" t="s">
        <v>526</v>
      </c>
      <c r="B4" s="39" t="s">
        <v>52</v>
      </c>
      <c r="C4" s="25"/>
      <c r="D4" s="25">
        <v>9.3699999999999992</v>
      </c>
      <c r="E4" s="25"/>
      <c r="F4" s="25"/>
      <c r="G4" s="25"/>
      <c r="H4" s="25"/>
      <c r="I4" s="25"/>
      <c r="J4" s="25"/>
      <c r="K4" s="25">
        <v>8</v>
      </c>
      <c r="L4" s="25"/>
      <c r="M4" s="25"/>
    </row>
    <row r="5" spans="1:13" x14ac:dyDescent="0.35">
      <c r="A5" s="55" t="s">
        <v>221</v>
      </c>
      <c r="B5" s="39" t="s">
        <v>63</v>
      </c>
      <c r="C5" s="25"/>
      <c r="D5" s="25">
        <v>8.26</v>
      </c>
      <c r="E5" s="25"/>
      <c r="F5" s="25"/>
      <c r="G5" s="25"/>
      <c r="H5" s="25"/>
      <c r="I5" s="25"/>
      <c r="J5" s="25">
        <v>7</v>
      </c>
      <c r="K5" s="25"/>
      <c r="L5" s="25"/>
      <c r="M5" s="25"/>
    </row>
    <row r="6" spans="1:13" x14ac:dyDescent="0.35">
      <c r="A6" s="55" t="s">
        <v>133</v>
      </c>
      <c r="B6" s="39" t="s">
        <v>61</v>
      </c>
      <c r="C6" s="25"/>
      <c r="D6" s="25">
        <v>8.1300000000000008</v>
      </c>
      <c r="E6" s="25"/>
      <c r="F6" s="25"/>
      <c r="G6" s="25"/>
      <c r="H6" s="25"/>
      <c r="I6" s="25"/>
      <c r="J6" s="25"/>
      <c r="K6" s="25"/>
      <c r="L6" s="25">
        <v>6</v>
      </c>
      <c r="M6" s="25"/>
    </row>
    <row r="7" spans="1:13" x14ac:dyDescent="0.35">
      <c r="A7" s="55" t="s">
        <v>222</v>
      </c>
      <c r="B7" s="39" t="s">
        <v>62</v>
      </c>
      <c r="C7" s="25"/>
      <c r="D7" s="25">
        <v>8.1199999999999992</v>
      </c>
      <c r="E7" s="25"/>
      <c r="F7" s="25"/>
      <c r="G7" s="25"/>
      <c r="H7" s="25"/>
      <c r="I7" s="25"/>
      <c r="J7" s="25">
        <v>5</v>
      </c>
      <c r="K7" s="25"/>
      <c r="L7" s="25"/>
      <c r="M7" s="25"/>
    </row>
    <row r="8" spans="1:13" x14ac:dyDescent="0.35">
      <c r="A8" s="55" t="s">
        <v>132</v>
      </c>
      <c r="B8" s="40" t="s">
        <v>4</v>
      </c>
      <c r="C8" s="25"/>
      <c r="D8" s="25">
        <v>8.0500000000000007</v>
      </c>
      <c r="E8" s="25"/>
      <c r="F8" s="25"/>
      <c r="G8" s="25"/>
      <c r="H8" s="25"/>
      <c r="I8" s="25"/>
      <c r="J8" s="25"/>
      <c r="K8" s="25"/>
      <c r="L8" s="25">
        <v>4</v>
      </c>
      <c r="M8" s="25"/>
    </row>
    <row r="9" spans="1:13" x14ac:dyDescent="0.35">
      <c r="A9" s="55" t="s">
        <v>253</v>
      </c>
      <c r="B9" s="39" t="s">
        <v>3</v>
      </c>
      <c r="C9" s="25"/>
      <c r="D9" s="25">
        <v>7.76</v>
      </c>
      <c r="E9" s="25"/>
      <c r="F9" s="25"/>
      <c r="G9" s="25"/>
      <c r="H9" s="25"/>
      <c r="I9" s="25"/>
      <c r="J9" s="25"/>
      <c r="K9" s="25"/>
      <c r="L9" s="25"/>
      <c r="M9" s="25">
        <v>3</v>
      </c>
    </row>
    <row r="10" spans="1:13" x14ac:dyDescent="0.35">
      <c r="A10" s="55" t="s">
        <v>187</v>
      </c>
      <c r="B10" s="39" t="s">
        <v>5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</row>
    <row r="11" spans="1:13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35">
      <c r="A12" s="24" t="s">
        <v>538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x14ac:dyDescent="0.35">
      <c r="A13" s="55" t="s">
        <v>282</v>
      </c>
      <c r="B13" s="39" t="s">
        <v>6</v>
      </c>
      <c r="C13" s="25"/>
      <c r="D13" s="25">
        <v>10.26</v>
      </c>
      <c r="E13" s="25"/>
      <c r="F13" s="25">
        <v>8</v>
      </c>
      <c r="G13" s="25"/>
      <c r="H13" s="25"/>
      <c r="I13" s="25"/>
      <c r="J13" s="25"/>
      <c r="K13" s="25"/>
      <c r="L13" s="25"/>
      <c r="M13" s="25"/>
    </row>
    <row r="14" spans="1:13" x14ac:dyDescent="0.35">
      <c r="A14" s="55" t="s">
        <v>324</v>
      </c>
      <c r="B14" s="39" t="s">
        <v>4</v>
      </c>
      <c r="C14" s="25"/>
      <c r="D14" s="25">
        <v>9.33</v>
      </c>
      <c r="E14" s="25"/>
      <c r="F14" s="25"/>
      <c r="G14" s="25"/>
      <c r="H14" s="25"/>
      <c r="I14" s="25"/>
      <c r="J14" s="25"/>
      <c r="K14" s="25"/>
      <c r="L14" s="25">
        <v>7</v>
      </c>
      <c r="M14" s="25"/>
    </row>
    <row r="15" spans="1:13" x14ac:dyDescent="0.35">
      <c r="A15" s="55" t="s">
        <v>212</v>
      </c>
      <c r="B15" s="39" t="s">
        <v>65</v>
      </c>
      <c r="C15" s="25"/>
      <c r="D15" s="25">
        <v>8.49</v>
      </c>
      <c r="E15" s="25"/>
      <c r="F15" s="25"/>
      <c r="G15" s="25"/>
      <c r="H15" s="25">
        <v>6</v>
      </c>
      <c r="I15" s="25"/>
      <c r="J15" s="25"/>
      <c r="K15" s="25"/>
      <c r="L15" s="25"/>
      <c r="M15" s="25"/>
    </row>
    <row r="16" spans="1:13" x14ac:dyDescent="0.35">
      <c r="A16" s="55" t="s">
        <v>200</v>
      </c>
      <c r="B16" s="39" t="s">
        <v>5</v>
      </c>
      <c r="C16" s="25"/>
      <c r="D16" s="25">
        <v>7.95</v>
      </c>
      <c r="E16" s="25"/>
      <c r="F16" s="25"/>
      <c r="G16" s="25">
        <v>5</v>
      </c>
      <c r="H16" s="25"/>
      <c r="I16" s="25"/>
      <c r="J16" s="25"/>
      <c r="K16" s="25"/>
      <c r="L16" s="25"/>
      <c r="M16" s="25"/>
    </row>
    <row r="17" spans="1:13" x14ac:dyDescent="0.35">
      <c r="A17" s="55" t="s">
        <v>147</v>
      </c>
      <c r="B17" s="39" t="s">
        <v>61</v>
      </c>
      <c r="C17" s="25"/>
      <c r="D17" s="25">
        <v>6.92</v>
      </c>
      <c r="E17" s="25"/>
      <c r="F17" s="25"/>
      <c r="G17" s="25"/>
      <c r="H17" s="25"/>
      <c r="I17" s="25"/>
      <c r="J17" s="25"/>
      <c r="K17" s="25"/>
      <c r="L17" s="25">
        <v>4</v>
      </c>
      <c r="M17" s="25"/>
    </row>
    <row r="18" spans="1:13" x14ac:dyDescent="0.35">
      <c r="A18" s="55" t="s">
        <v>107</v>
      </c>
      <c r="B18" s="39" t="s">
        <v>3</v>
      </c>
      <c r="C18" s="25"/>
      <c r="D18" s="25">
        <v>6.57</v>
      </c>
      <c r="E18" s="25"/>
      <c r="F18" s="25"/>
      <c r="G18" s="25"/>
      <c r="H18" s="25"/>
      <c r="I18" s="25"/>
      <c r="J18" s="25"/>
      <c r="K18" s="25"/>
      <c r="L18" s="25"/>
      <c r="M18" s="25">
        <v>3</v>
      </c>
    </row>
    <row r="19" spans="1:13" x14ac:dyDescent="0.35">
      <c r="A19" s="55" t="s">
        <v>265</v>
      </c>
      <c r="B19" s="39" t="s">
        <v>3</v>
      </c>
      <c r="C19" s="25"/>
      <c r="D19" s="25">
        <v>6.07</v>
      </c>
      <c r="E19" s="25"/>
      <c r="F19" s="25"/>
      <c r="G19" s="25"/>
      <c r="H19" s="25"/>
      <c r="I19" s="25"/>
      <c r="J19" s="25"/>
      <c r="K19" s="25"/>
      <c r="L19" s="25"/>
      <c r="M19" s="25">
        <v>2</v>
      </c>
    </row>
    <row r="20" spans="1:13" x14ac:dyDescent="0.35">
      <c r="A20" s="36"/>
      <c r="B20" s="37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x14ac:dyDescent="0.35">
      <c r="A21" s="24" t="s">
        <v>539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35">
      <c r="A22" s="55" t="s">
        <v>574</v>
      </c>
      <c r="B22" s="39" t="s">
        <v>61</v>
      </c>
      <c r="C22" s="25"/>
      <c r="D22" s="25">
        <v>11.33</v>
      </c>
      <c r="E22" s="25"/>
      <c r="F22" s="25"/>
      <c r="G22" s="25"/>
      <c r="H22" s="25"/>
      <c r="I22" s="25"/>
      <c r="J22" s="25"/>
      <c r="K22" s="25"/>
      <c r="L22" s="25">
        <v>8</v>
      </c>
      <c r="M22" s="25"/>
    </row>
    <row r="23" spans="1:13" x14ac:dyDescent="0.35">
      <c r="A23" s="55" t="s">
        <v>188</v>
      </c>
      <c r="B23" s="39" t="s">
        <v>5</v>
      </c>
      <c r="C23" s="25"/>
      <c r="D23" s="25">
        <v>10.96</v>
      </c>
      <c r="E23" s="25"/>
      <c r="F23" s="25"/>
      <c r="G23" s="25">
        <v>7</v>
      </c>
      <c r="H23" s="25"/>
      <c r="I23" s="25"/>
      <c r="J23" s="25"/>
      <c r="K23" s="25"/>
      <c r="L23" s="25"/>
      <c r="M23" s="25"/>
    </row>
    <row r="24" spans="1:13" x14ac:dyDescent="0.35">
      <c r="A24" s="55" t="s">
        <v>197</v>
      </c>
      <c r="B24" s="39" t="s">
        <v>298</v>
      </c>
      <c r="C24" s="25"/>
      <c r="D24" s="25">
        <v>10.86</v>
      </c>
      <c r="E24" s="25"/>
      <c r="F24" s="25"/>
      <c r="G24" s="25">
        <v>6</v>
      </c>
      <c r="H24" s="25"/>
      <c r="I24" s="25"/>
      <c r="J24" s="25"/>
      <c r="K24" s="25"/>
      <c r="L24" s="25"/>
      <c r="M24" s="25"/>
    </row>
    <row r="25" spans="1:13" x14ac:dyDescent="0.35">
      <c r="A25" s="55" t="s">
        <v>277</v>
      </c>
      <c r="B25" s="40" t="s">
        <v>6</v>
      </c>
      <c r="C25" s="25"/>
      <c r="D25" s="25">
        <v>10.24</v>
      </c>
      <c r="E25" s="25"/>
      <c r="F25" s="25">
        <v>5</v>
      </c>
      <c r="G25" s="25"/>
      <c r="H25" s="25"/>
      <c r="I25" s="25"/>
      <c r="J25" s="25"/>
      <c r="K25" s="25"/>
      <c r="L25" s="25"/>
      <c r="M25" s="25"/>
    </row>
    <row r="26" spans="1:13" x14ac:dyDescent="0.35">
      <c r="A26" s="55" t="s">
        <v>140</v>
      </c>
      <c r="B26" s="39" t="s">
        <v>4</v>
      </c>
      <c r="C26" s="25"/>
      <c r="D26" s="25">
        <v>8.7899999999999991</v>
      </c>
      <c r="E26" s="25"/>
      <c r="F26" s="25"/>
      <c r="G26" s="25"/>
      <c r="H26" s="25"/>
      <c r="I26" s="25"/>
      <c r="J26" s="25"/>
      <c r="K26" s="25"/>
      <c r="L26" s="25">
        <v>4</v>
      </c>
      <c r="M26" s="25"/>
    </row>
    <row r="27" spans="1:13" x14ac:dyDescent="0.35">
      <c r="A27" s="55" t="s">
        <v>327</v>
      </c>
      <c r="B27" s="39" t="s">
        <v>52</v>
      </c>
      <c r="C27" s="25"/>
      <c r="D27" s="25">
        <v>8.58</v>
      </c>
      <c r="E27" s="25"/>
      <c r="F27" s="25"/>
      <c r="G27" s="25"/>
      <c r="H27" s="25"/>
      <c r="I27" s="25"/>
      <c r="J27" s="25"/>
      <c r="K27" s="25">
        <v>3</v>
      </c>
      <c r="L27" s="25"/>
      <c r="M27" s="25"/>
    </row>
    <row r="28" spans="1:13" x14ac:dyDescent="0.35">
      <c r="A28" s="36"/>
      <c r="B28" s="37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x14ac:dyDescent="0.35">
      <c r="A29" s="24" t="s">
        <v>540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35">
      <c r="A30" s="55" t="s">
        <v>111</v>
      </c>
      <c r="B30" s="39" t="s">
        <v>62</v>
      </c>
      <c r="C30" s="25"/>
      <c r="D30" s="54" t="s">
        <v>570</v>
      </c>
      <c r="E30" s="25"/>
      <c r="F30" s="25"/>
      <c r="G30" s="25"/>
      <c r="H30" s="25"/>
      <c r="I30" s="25"/>
      <c r="J30" s="25">
        <v>8</v>
      </c>
      <c r="K30" s="25"/>
      <c r="L30" s="25"/>
      <c r="M30" s="25"/>
    </row>
    <row r="31" spans="1:13" x14ac:dyDescent="0.35">
      <c r="A31" s="55" t="s">
        <v>245</v>
      </c>
      <c r="B31" s="39" t="s">
        <v>63</v>
      </c>
      <c r="C31" s="25"/>
      <c r="D31" s="54">
        <v>9.4700000000000006</v>
      </c>
      <c r="E31" s="25"/>
      <c r="F31" s="25"/>
      <c r="G31" s="25"/>
      <c r="H31" s="25"/>
      <c r="I31" s="25"/>
      <c r="J31" s="25">
        <v>7</v>
      </c>
      <c r="K31" s="25"/>
      <c r="L31" s="25"/>
      <c r="M31" s="25"/>
    </row>
    <row r="32" spans="1:13" x14ac:dyDescent="0.35">
      <c r="A32" s="55" t="s">
        <v>426</v>
      </c>
      <c r="B32" s="39" t="s">
        <v>65</v>
      </c>
      <c r="C32" s="25"/>
      <c r="D32" s="54">
        <v>9.19</v>
      </c>
      <c r="E32" s="25"/>
      <c r="F32" s="25"/>
      <c r="G32" s="25"/>
      <c r="H32" s="25">
        <v>6</v>
      </c>
      <c r="I32" s="25"/>
      <c r="J32" s="25"/>
      <c r="K32" s="25"/>
      <c r="L32" s="25"/>
      <c r="M32" s="25"/>
    </row>
    <row r="33" spans="1:13" x14ac:dyDescent="0.35">
      <c r="A33" s="55" t="s">
        <v>153</v>
      </c>
      <c r="B33" s="39" t="s">
        <v>4</v>
      </c>
      <c r="C33" s="25"/>
      <c r="D33" s="54">
        <v>9.1300000000000008</v>
      </c>
      <c r="E33" s="25"/>
      <c r="F33" s="25"/>
      <c r="G33" s="25"/>
      <c r="H33" s="25"/>
      <c r="I33" s="25"/>
      <c r="J33" s="25"/>
      <c r="K33" s="25"/>
      <c r="L33" s="25">
        <v>5</v>
      </c>
      <c r="M33" s="25"/>
    </row>
    <row r="34" spans="1:13" x14ac:dyDescent="0.35">
      <c r="A34" s="55" t="s">
        <v>207</v>
      </c>
      <c r="B34" s="39" t="s">
        <v>5</v>
      </c>
      <c r="C34" s="25"/>
      <c r="D34" s="54">
        <v>8.75</v>
      </c>
      <c r="E34" s="25"/>
      <c r="F34" s="25"/>
      <c r="G34" s="25">
        <v>4</v>
      </c>
      <c r="H34" s="25"/>
      <c r="I34" s="25"/>
      <c r="J34" s="25"/>
      <c r="K34" s="25"/>
      <c r="L34" s="25"/>
      <c r="M34" s="25"/>
    </row>
    <row r="35" spans="1:13" x14ac:dyDescent="0.35">
      <c r="A35" s="55" t="s">
        <v>271</v>
      </c>
      <c r="B35" s="39" t="s">
        <v>3</v>
      </c>
      <c r="C35" s="25"/>
      <c r="D35" s="54">
        <v>8.67</v>
      </c>
      <c r="E35" s="25"/>
      <c r="F35" s="25"/>
      <c r="G35" s="25"/>
      <c r="H35" s="25"/>
      <c r="I35" s="25"/>
      <c r="J35" s="25"/>
      <c r="K35" s="25"/>
      <c r="L35" s="25"/>
      <c r="M35" s="25">
        <v>3</v>
      </c>
    </row>
    <row r="36" spans="1:13" x14ac:dyDescent="0.3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35">
      <c r="A37" s="25"/>
      <c r="B37" s="25"/>
      <c r="C37" s="25"/>
      <c r="D37" s="25"/>
      <c r="E37" s="25"/>
      <c r="F37" s="25">
        <f>F25+F13</f>
        <v>13</v>
      </c>
      <c r="G37" s="25">
        <f>G34+G24+G23+G16</f>
        <v>22</v>
      </c>
      <c r="H37" s="25">
        <f>H32+H15</f>
        <v>12</v>
      </c>
      <c r="I37" s="25"/>
      <c r="J37" s="25">
        <f>J31+J30+J7+J5</f>
        <v>27</v>
      </c>
      <c r="K37" s="25">
        <f>K27+K4</f>
        <v>11</v>
      </c>
      <c r="L37" s="25">
        <f>L33+L26+L22+L17+L14+L8+L6</f>
        <v>38</v>
      </c>
      <c r="M37" s="25">
        <f>M35+M19+M18+M9</f>
        <v>11</v>
      </c>
    </row>
    <row r="38" spans="1:13" x14ac:dyDescent="0.35">
      <c r="A38" s="25"/>
      <c r="B38" s="25"/>
      <c r="C38" s="25"/>
      <c r="D38" s="25"/>
      <c r="E38" s="25"/>
      <c r="F38" s="23" t="s">
        <v>42</v>
      </c>
      <c r="G38" s="23" t="s">
        <v>119</v>
      </c>
      <c r="H38" s="23" t="s">
        <v>49</v>
      </c>
      <c r="I38" s="23" t="s">
        <v>122</v>
      </c>
      <c r="J38" s="23" t="s">
        <v>123</v>
      </c>
      <c r="K38" s="23" t="s">
        <v>44</v>
      </c>
      <c r="L38" s="23" t="s">
        <v>124</v>
      </c>
      <c r="M38" s="23" t="s">
        <v>48</v>
      </c>
    </row>
  </sheetData>
  <sortState xmlns:xlrd2="http://schemas.microsoft.com/office/spreadsheetml/2017/richdata2" ref="A30:D35">
    <sortCondition descending="1" ref="D30:D35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ADECB-42F8-4879-AD28-E58CBC78E345}">
  <dimension ref="A2:M41"/>
  <sheetViews>
    <sheetView zoomScale="96" zoomScaleNormal="96" workbookViewId="0">
      <selection activeCell="A10" sqref="A10"/>
    </sheetView>
  </sheetViews>
  <sheetFormatPr defaultColWidth="9.109375" defaultRowHeight="18" x14ac:dyDescent="0.35"/>
  <cols>
    <col min="1" max="1" width="26.33203125" style="7" customWidth="1"/>
    <col min="2" max="16384" width="9.109375" style="7"/>
  </cols>
  <sheetData>
    <row r="2" spans="1:13" x14ac:dyDescent="0.35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35">
      <c r="A3" s="24" t="s">
        <v>527</v>
      </c>
      <c r="B3" s="25"/>
      <c r="C3" s="25"/>
      <c r="D3" s="25" t="s">
        <v>106</v>
      </c>
      <c r="E3" s="25" t="s">
        <v>126</v>
      </c>
      <c r="F3" s="23" t="s">
        <v>42</v>
      </c>
      <c r="G3" s="23" t="s">
        <v>119</v>
      </c>
      <c r="H3" s="23" t="s">
        <v>49</v>
      </c>
      <c r="I3" s="23" t="s">
        <v>122</v>
      </c>
      <c r="J3" s="23" t="s">
        <v>123</v>
      </c>
      <c r="K3" s="23" t="s">
        <v>44</v>
      </c>
      <c r="L3" s="23" t="s">
        <v>124</v>
      </c>
      <c r="M3" s="23" t="s">
        <v>48</v>
      </c>
    </row>
    <row r="4" spans="1:13" x14ac:dyDescent="0.35">
      <c r="A4" s="62" t="s">
        <v>281</v>
      </c>
      <c r="B4" s="48" t="s">
        <v>6</v>
      </c>
      <c r="C4" s="25"/>
      <c r="D4" s="25">
        <v>21.21</v>
      </c>
      <c r="E4" s="25"/>
      <c r="F4" s="25">
        <v>8</v>
      </c>
      <c r="G4" s="25"/>
      <c r="H4" s="25"/>
      <c r="I4" s="25"/>
      <c r="J4" s="25"/>
      <c r="K4" s="25"/>
      <c r="L4" s="25"/>
      <c r="M4" s="25"/>
    </row>
    <row r="5" spans="1:13" x14ac:dyDescent="0.35">
      <c r="A5" s="62" t="s">
        <v>139</v>
      </c>
      <c r="B5" s="47" t="s">
        <v>4</v>
      </c>
      <c r="C5" s="25"/>
      <c r="D5" s="25">
        <v>21.02</v>
      </c>
      <c r="E5" s="25"/>
      <c r="F5" s="25"/>
      <c r="G5" s="25"/>
      <c r="H5" s="25"/>
      <c r="I5" s="25"/>
      <c r="J5" s="25"/>
      <c r="K5" s="25"/>
      <c r="L5" s="25">
        <v>7</v>
      </c>
      <c r="M5" s="25"/>
    </row>
    <row r="6" spans="1:13" x14ac:dyDescent="0.35">
      <c r="A6" s="62" t="s">
        <v>196</v>
      </c>
      <c r="B6" s="47" t="s">
        <v>5</v>
      </c>
      <c r="C6" s="25"/>
      <c r="D6" s="25">
        <v>20.75</v>
      </c>
      <c r="E6" s="25"/>
      <c r="F6" s="25"/>
      <c r="G6" s="25">
        <v>6</v>
      </c>
      <c r="H6" s="25"/>
      <c r="I6" s="25"/>
      <c r="J6" s="25"/>
      <c r="K6" s="25"/>
      <c r="L6" s="25"/>
      <c r="M6" s="25"/>
    </row>
    <row r="7" spans="1:13" x14ac:dyDescent="0.35">
      <c r="A7" s="62" t="s">
        <v>229</v>
      </c>
      <c r="B7" s="47" t="s">
        <v>63</v>
      </c>
      <c r="C7" s="25"/>
      <c r="D7" s="25">
        <v>19.059999999999999</v>
      </c>
      <c r="E7" s="25"/>
      <c r="F7" s="25"/>
      <c r="G7" s="25"/>
      <c r="H7" s="25"/>
      <c r="I7" s="25"/>
      <c r="J7" s="25">
        <v>5</v>
      </c>
      <c r="K7" s="25"/>
      <c r="L7" s="25"/>
      <c r="M7" s="25"/>
    </row>
    <row r="8" spans="1:13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35">
      <c r="A9" s="24" t="s">
        <v>528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0" spans="1:13" x14ac:dyDescent="0.35">
      <c r="A10" s="62" t="s">
        <v>206</v>
      </c>
      <c r="B10" s="47" t="s">
        <v>5</v>
      </c>
      <c r="C10" s="25"/>
      <c r="D10" s="25">
        <v>30.31</v>
      </c>
      <c r="E10" s="25"/>
      <c r="F10" s="25"/>
      <c r="G10" s="25">
        <v>8</v>
      </c>
      <c r="H10" s="25"/>
      <c r="I10" s="25"/>
      <c r="J10" s="25"/>
      <c r="K10" s="25"/>
      <c r="L10" s="25"/>
      <c r="M10" s="25"/>
    </row>
    <row r="11" spans="1:13" x14ac:dyDescent="0.35">
      <c r="A11" s="62" t="s">
        <v>109</v>
      </c>
      <c r="B11" s="47" t="s">
        <v>4</v>
      </c>
      <c r="C11" s="25"/>
      <c r="D11" s="25">
        <v>24.77</v>
      </c>
      <c r="E11" s="25"/>
      <c r="F11" s="25"/>
      <c r="G11" s="25"/>
      <c r="H11" s="25"/>
      <c r="I11" s="25"/>
      <c r="J11" s="25"/>
      <c r="K11" s="25"/>
      <c r="L11" s="25">
        <v>7</v>
      </c>
      <c r="M11" s="25"/>
    </row>
    <row r="12" spans="1:13" x14ac:dyDescent="0.35">
      <c r="A12" s="62" t="s">
        <v>377</v>
      </c>
      <c r="B12" s="47" t="s">
        <v>307</v>
      </c>
      <c r="C12" s="25"/>
      <c r="D12" s="25">
        <v>23.46</v>
      </c>
      <c r="E12" s="25"/>
      <c r="F12" s="25">
        <v>6</v>
      </c>
      <c r="G12" s="25"/>
      <c r="H12" s="25"/>
      <c r="I12" s="25"/>
      <c r="J12" s="25"/>
      <c r="K12" s="25"/>
      <c r="L12" s="25"/>
      <c r="M12" s="25"/>
    </row>
    <row r="13" spans="1:13" x14ac:dyDescent="0.35">
      <c r="A13" s="62" t="s">
        <v>110</v>
      </c>
      <c r="B13" s="47" t="s">
        <v>6</v>
      </c>
      <c r="C13" s="25"/>
      <c r="D13" s="25">
        <v>21.09</v>
      </c>
      <c r="E13" s="25"/>
      <c r="F13" s="25">
        <v>5</v>
      </c>
      <c r="G13" s="25"/>
      <c r="H13" s="25"/>
      <c r="I13" s="25"/>
      <c r="J13" s="25"/>
      <c r="K13" s="25"/>
      <c r="L13" s="25"/>
      <c r="M13" s="25"/>
    </row>
    <row r="14" spans="1:13" x14ac:dyDescent="0.35">
      <c r="A14" s="62" t="s">
        <v>244</v>
      </c>
      <c r="B14" s="47" t="s">
        <v>63</v>
      </c>
      <c r="C14" s="25"/>
      <c r="D14" s="25">
        <v>20.63</v>
      </c>
      <c r="E14" s="25"/>
      <c r="F14" s="25"/>
      <c r="G14" s="25"/>
      <c r="H14" s="25"/>
      <c r="I14" s="25"/>
      <c r="J14" s="25">
        <v>4</v>
      </c>
      <c r="K14" s="25"/>
      <c r="L14" s="25"/>
      <c r="M14" s="25"/>
    </row>
    <row r="15" spans="1:13" x14ac:dyDescent="0.35">
      <c r="A15" s="62" t="s">
        <v>93</v>
      </c>
      <c r="B15" s="47" t="s">
        <v>3</v>
      </c>
      <c r="C15" s="25"/>
      <c r="D15" s="25">
        <v>12.47</v>
      </c>
      <c r="E15" s="25"/>
      <c r="F15" s="25"/>
      <c r="G15" s="25"/>
      <c r="H15" s="25"/>
      <c r="I15" s="25"/>
      <c r="J15" s="25"/>
      <c r="K15" s="25"/>
      <c r="L15" s="25"/>
      <c r="M15" s="25">
        <v>3</v>
      </c>
    </row>
    <row r="16" spans="1:13" x14ac:dyDescent="0.35">
      <c r="A16" s="45"/>
      <c r="B16" s="46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x14ac:dyDescent="0.35">
      <c r="A17" s="24" t="s">
        <v>529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x14ac:dyDescent="0.35">
      <c r="A18" s="62" t="s">
        <v>169</v>
      </c>
      <c r="B18" s="47" t="s">
        <v>52</v>
      </c>
      <c r="C18" s="25"/>
      <c r="D18" s="54">
        <v>21.37</v>
      </c>
      <c r="E18" s="25"/>
      <c r="F18" s="25"/>
      <c r="G18" s="25"/>
      <c r="H18" s="25"/>
      <c r="I18" s="25"/>
      <c r="J18" s="25"/>
      <c r="K18" s="25">
        <v>8</v>
      </c>
      <c r="L18" s="25"/>
      <c r="M18" s="25"/>
    </row>
    <row r="19" spans="1:13" x14ac:dyDescent="0.35">
      <c r="A19" s="62" t="s">
        <v>251</v>
      </c>
      <c r="B19" s="47" t="s">
        <v>3</v>
      </c>
      <c r="C19" s="25"/>
      <c r="D19" s="54">
        <v>21.24</v>
      </c>
      <c r="E19" s="25"/>
      <c r="F19" s="25"/>
      <c r="G19" s="25"/>
      <c r="H19" s="25"/>
      <c r="I19" s="25"/>
      <c r="J19" s="25"/>
      <c r="K19" s="25"/>
      <c r="L19" s="25"/>
      <c r="M19" s="25">
        <v>7</v>
      </c>
    </row>
    <row r="20" spans="1:13" x14ac:dyDescent="0.35">
      <c r="A20" s="62" t="s">
        <v>112</v>
      </c>
      <c r="B20" s="47" t="s">
        <v>300</v>
      </c>
      <c r="C20" s="25"/>
      <c r="D20" s="54" t="s">
        <v>572</v>
      </c>
      <c r="E20" s="25"/>
      <c r="F20" s="25"/>
      <c r="G20" s="25"/>
      <c r="H20" s="25"/>
      <c r="I20" s="25"/>
      <c r="J20" s="25"/>
      <c r="K20" s="25">
        <v>6</v>
      </c>
      <c r="L20" s="25"/>
      <c r="M20" s="25"/>
    </row>
    <row r="21" spans="1:13" x14ac:dyDescent="0.35">
      <c r="A21" s="62" t="s">
        <v>131</v>
      </c>
      <c r="B21" s="47" t="s">
        <v>4</v>
      </c>
      <c r="C21" s="25"/>
      <c r="D21" s="54">
        <v>17.48</v>
      </c>
      <c r="E21" s="25"/>
      <c r="F21" s="25"/>
      <c r="G21" s="25"/>
      <c r="H21" s="25"/>
      <c r="I21" s="25"/>
      <c r="J21" s="25"/>
      <c r="K21" s="25"/>
      <c r="L21" s="25">
        <v>5</v>
      </c>
      <c r="M21" s="25"/>
    </row>
    <row r="22" spans="1:13" x14ac:dyDescent="0.35">
      <c r="A22" s="62" t="s">
        <v>326</v>
      </c>
      <c r="B22" s="47" t="s">
        <v>65</v>
      </c>
      <c r="C22" s="25"/>
      <c r="D22" s="54">
        <v>15.56</v>
      </c>
      <c r="E22" s="25"/>
      <c r="F22" s="25"/>
      <c r="G22" s="25"/>
      <c r="H22" s="25">
        <v>4</v>
      </c>
      <c r="I22" s="25"/>
      <c r="J22" s="25"/>
      <c r="K22" s="25"/>
      <c r="L22" s="25"/>
      <c r="M22" s="25"/>
    </row>
    <row r="23" spans="1:13" x14ac:dyDescent="0.35">
      <c r="A23" s="62" t="s">
        <v>252</v>
      </c>
      <c r="B23" s="47" t="s">
        <v>306</v>
      </c>
      <c r="C23" s="25"/>
      <c r="D23" s="54">
        <v>15.35</v>
      </c>
      <c r="E23" s="25"/>
      <c r="F23" s="25"/>
      <c r="G23" s="25"/>
      <c r="H23" s="25"/>
      <c r="I23" s="25"/>
      <c r="J23" s="25"/>
      <c r="K23" s="25"/>
      <c r="L23" s="25"/>
      <c r="M23" s="25">
        <v>3</v>
      </c>
    </row>
    <row r="24" spans="1:13" x14ac:dyDescent="0.35">
      <c r="A24" s="62" t="s">
        <v>276</v>
      </c>
      <c r="B24" s="48" t="s">
        <v>6</v>
      </c>
      <c r="C24" s="25"/>
      <c r="D24" s="54">
        <v>15.31</v>
      </c>
      <c r="E24" s="25"/>
      <c r="F24" s="25">
        <v>2</v>
      </c>
      <c r="G24" s="25"/>
      <c r="H24" s="25"/>
      <c r="I24" s="25"/>
      <c r="J24" s="25"/>
      <c r="K24" s="25"/>
      <c r="L24" s="25"/>
      <c r="M24" s="25"/>
    </row>
    <row r="25" spans="1:13" x14ac:dyDescent="0.35">
      <c r="A25" s="45"/>
      <c r="B25" s="4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x14ac:dyDescent="0.35">
      <c r="A26" s="24" t="s">
        <v>530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x14ac:dyDescent="0.35">
      <c r="A27" s="63" t="s">
        <v>381</v>
      </c>
      <c r="B27" s="52" t="s">
        <v>6</v>
      </c>
      <c r="C27" s="25"/>
      <c r="D27" s="54">
        <v>19.25</v>
      </c>
      <c r="E27" s="25"/>
      <c r="F27" s="25">
        <v>8</v>
      </c>
      <c r="G27" s="25"/>
      <c r="H27" s="25"/>
      <c r="I27" s="25"/>
      <c r="J27" s="25"/>
      <c r="K27" s="25"/>
      <c r="L27" s="25"/>
      <c r="M27" s="25"/>
    </row>
    <row r="28" spans="1:13" x14ac:dyDescent="0.35">
      <c r="A28" s="62" t="s">
        <v>264</v>
      </c>
      <c r="B28" s="47" t="s">
        <v>3</v>
      </c>
      <c r="C28" s="25"/>
      <c r="D28" s="54">
        <v>16.46</v>
      </c>
      <c r="E28" s="25"/>
      <c r="F28" s="25"/>
      <c r="G28" s="25"/>
      <c r="H28" s="25"/>
      <c r="I28" s="25"/>
      <c r="J28" s="25"/>
      <c r="K28" s="25"/>
      <c r="L28" s="25"/>
      <c r="M28" s="25">
        <v>7</v>
      </c>
    </row>
    <row r="29" spans="1:13" x14ac:dyDescent="0.35">
      <c r="A29" s="62" t="s">
        <v>113</v>
      </c>
      <c r="B29" s="47" t="s">
        <v>63</v>
      </c>
      <c r="C29" s="25"/>
      <c r="D29" s="54">
        <v>15.47</v>
      </c>
      <c r="E29" s="25"/>
      <c r="F29" s="25"/>
      <c r="G29" s="25"/>
      <c r="H29" s="25"/>
      <c r="I29" s="25"/>
      <c r="J29" s="25">
        <v>6</v>
      </c>
      <c r="K29" s="25"/>
      <c r="L29" s="25"/>
      <c r="M29" s="25"/>
    </row>
    <row r="30" spans="1:13" x14ac:dyDescent="0.35">
      <c r="A30" s="62" t="s">
        <v>382</v>
      </c>
      <c r="B30" s="47" t="s">
        <v>307</v>
      </c>
      <c r="C30" s="25"/>
      <c r="D30" s="54">
        <v>12.58</v>
      </c>
      <c r="E30" s="25"/>
      <c r="F30" s="25">
        <v>5</v>
      </c>
      <c r="G30" s="25"/>
      <c r="H30" s="25"/>
      <c r="I30" s="25"/>
      <c r="J30" s="25"/>
      <c r="K30" s="25"/>
      <c r="L30" s="25"/>
      <c r="M30" s="25"/>
    </row>
    <row r="31" spans="1:13" x14ac:dyDescent="0.35">
      <c r="A31" s="62" t="s">
        <v>108</v>
      </c>
      <c r="B31" s="47" t="s">
        <v>5</v>
      </c>
      <c r="C31" s="25"/>
      <c r="D31" s="54" t="s">
        <v>571</v>
      </c>
      <c r="E31" s="25"/>
      <c r="F31" s="25"/>
      <c r="G31" s="25">
        <v>4</v>
      </c>
      <c r="H31" s="25"/>
      <c r="I31" s="25"/>
      <c r="J31" s="25"/>
      <c r="K31" s="25"/>
      <c r="L31" s="25"/>
      <c r="M31" s="25"/>
    </row>
    <row r="32" spans="1:13" x14ac:dyDescent="0.3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35">
      <c r="A33" s="25"/>
      <c r="B33" s="25"/>
      <c r="C33" s="25"/>
      <c r="D33" s="25"/>
      <c r="E33" s="25"/>
      <c r="F33" s="25">
        <f>F30+F27+F24+F13+F12+F4</f>
        <v>34</v>
      </c>
      <c r="G33" s="25">
        <f>G31+G10+G6</f>
        <v>18</v>
      </c>
      <c r="H33" s="25">
        <f>H22</f>
        <v>4</v>
      </c>
      <c r="I33" s="25"/>
      <c r="J33" s="25">
        <f>J29+J14+J7</f>
        <v>15</v>
      </c>
      <c r="K33" s="25">
        <f>K20+K18</f>
        <v>14</v>
      </c>
      <c r="L33" s="25">
        <f>L21+L11+L5</f>
        <v>19</v>
      </c>
      <c r="M33" s="25">
        <f>M28+M23+M19+M15</f>
        <v>20</v>
      </c>
    </row>
    <row r="34" spans="1:13" x14ac:dyDescent="0.35">
      <c r="A34" s="25"/>
      <c r="B34" s="25"/>
      <c r="C34" s="25"/>
      <c r="D34" s="25"/>
      <c r="E34" s="25"/>
      <c r="F34" s="23" t="s">
        <v>42</v>
      </c>
      <c r="G34" s="23" t="s">
        <v>119</v>
      </c>
      <c r="H34" s="23" t="s">
        <v>49</v>
      </c>
      <c r="I34" s="23" t="s">
        <v>122</v>
      </c>
      <c r="J34" s="23" t="s">
        <v>123</v>
      </c>
      <c r="K34" s="23" t="s">
        <v>44</v>
      </c>
      <c r="L34" s="23" t="s">
        <v>124</v>
      </c>
      <c r="M34" s="23" t="s">
        <v>48</v>
      </c>
    </row>
    <row r="36" spans="1:13" x14ac:dyDescent="0.35">
      <c r="A36" s="16"/>
      <c r="B36" s="17"/>
    </row>
    <row r="37" spans="1:13" x14ac:dyDescent="0.35">
      <c r="A37" s="16"/>
      <c r="B37" s="17"/>
    </row>
    <row r="38" spans="1:13" x14ac:dyDescent="0.35">
      <c r="A38" s="16"/>
      <c r="B38" s="17"/>
    </row>
    <row r="39" spans="1:13" x14ac:dyDescent="0.35">
      <c r="A39" s="16"/>
      <c r="B39" s="17"/>
    </row>
    <row r="40" spans="1:13" x14ac:dyDescent="0.35">
      <c r="A40" s="16"/>
      <c r="B40" s="17"/>
    </row>
    <row r="41" spans="1:13" x14ac:dyDescent="0.35">
      <c r="A41" s="16"/>
      <c r="B41" s="17"/>
    </row>
  </sheetData>
  <sortState xmlns:xlrd2="http://schemas.microsoft.com/office/spreadsheetml/2017/richdata2" ref="A35:D41">
    <sortCondition descending="1" ref="D35:D4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FFE36-46C1-4609-B04F-92A9089F6DC6}">
  <dimension ref="A1:H28"/>
  <sheetViews>
    <sheetView workbookViewId="0">
      <selection activeCell="A35" sqref="A35"/>
    </sheetView>
  </sheetViews>
  <sheetFormatPr defaultRowHeight="14.4" x14ac:dyDescent="0.3"/>
  <cols>
    <col min="1" max="4" width="29.44140625" customWidth="1"/>
    <col min="5" max="7" width="9.88671875" bestFit="1" customWidth="1"/>
    <col min="8" max="8" width="12.6640625" bestFit="1" customWidth="1"/>
  </cols>
  <sheetData>
    <row r="1" spans="1:8" x14ac:dyDescent="0.3">
      <c r="A1" s="1" t="s">
        <v>7</v>
      </c>
      <c r="B1" s="1" t="s">
        <v>8</v>
      </c>
      <c r="C1" s="1" t="s">
        <v>9</v>
      </c>
      <c r="D1" s="1" t="s">
        <v>0</v>
      </c>
      <c r="E1" s="1" t="s">
        <v>37</v>
      </c>
      <c r="F1" s="1" t="s">
        <v>35</v>
      </c>
      <c r="G1" s="1" t="s">
        <v>36</v>
      </c>
      <c r="H1" s="1" t="s">
        <v>38</v>
      </c>
    </row>
    <row r="2" spans="1:8" x14ac:dyDescent="0.3">
      <c r="H2" s="1">
        <f t="shared" ref="H2:H28" si="0">MAX(E2:G2)</f>
        <v>0</v>
      </c>
    </row>
    <row r="3" spans="1:8" x14ac:dyDescent="0.3">
      <c r="H3" s="1">
        <f t="shared" si="0"/>
        <v>0</v>
      </c>
    </row>
    <row r="4" spans="1:8" x14ac:dyDescent="0.3">
      <c r="H4" s="1">
        <f t="shared" si="0"/>
        <v>0</v>
      </c>
    </row>
    <row r="5" spans="1:8" x14ac:dyDescent="0.3">
      <c r="H5" s="1">
        <f t="shared" si="0"/>
        <v>0</v>
      </c>
    </row>
    <row r="6" spans="1:8" x14ac:dyDescent="0.3">
      <c r="H6" s="1">
        <f t="shared" si="0"/>
        <v>0</v>
      </c>
    </row>
    <row r="7" spans="1:8" x14ac:dyDescent="0.3">
      <c r="H7" s="1">
        <f t="shared" si="0"/>
        <v>0</v>
      </c>
    </row>
    <row r="8" spans="1:8" x14ac:dyDescent="0.3">
      <c r="H8" s="1">
        <f t="shared" si="0"/>
        <v>0</v>
      </c>
    </row>
    <row r="9" spans="1:8" x14ac:dyDescent="0.3">
      <c r="H9" s="1">
        <f t="shared" si="0"/>
        <v>0</v>
      </c>
    </row>
    <row r="10" spans="1:8" x14ac:dyDescent="0.3">
      <c r="H10" s="1">
        <f t="shared" si="0"/>
        <v>0</v>
      </c>
    </row>
    <row r="11" spans="1:8" x14ac:dyDescent="0.3">
      <c r="H11" s="1">
        <f t="shared" si="0"/>
        <v>0</v>
      </c>
    </row>
    <row r="12" spans="1:8" x14ac:dyDescent="0.3">
      <c r="H12" s="1">
        <f t="shared" si="0"/>
        <v>0</v>
      </c>
    </row>
    <row r="13" spans="1:8" x14ac:dyDescent="0.3">
      <c r="H13" s="1">
        <f t="shared" si="0"/>
        <v>0</v>
      </c>
    </row>
    <row r="14" spans="1:8" x14ac:dyDescent="0.3">
      <c r="H14" s="1">
        <f t="shared" si="0"/>
        <v>0</v>
      </c>
    </row>
    <row r="15" spans="1:8" x14ac:dyDescent="0.3">
      <c r="H15" s="1">
        <f t="shared" si="0"/>
        <v>0</v>
      </c>
    </row>
    <row r="16" spans="1:8" x14ac:dyDescent="0.3">
      <c r="H16" s="1">
        <f t="shared" si="0"/>
        <v>0</v>
      </c>
    </row>
    <row r="17" spans="8:8" x14ac:dyDescent="0.3">
      <c r="H17" s="1">
        <f t="shared" si="0"/>
        <v>0</v>
      </c>
    </row>
    <row r="18" spans="8:8" x14ac:dyDescent="0.3">
      <c r="H18" s="1">
        <f t="shared" si="0"/>
        <v>0</v>
      </c>
    </row>
    <row r="19" spans="8:8" x14ac:dyDescent="0.3">
      <c r="H19" s="1">
        <f t="shared" si="0"/>
        <v>0</v>
      </c>
    </row>
    <row r="20" spans="8:8" x14ac:dyDescent="0.3">
      <c r="H20" s="1">
        <f t="shared" si="0"/>
        <v>0</v>
      </c>
    </row>
    <row r="21" spans="8:8" x14ac:dyDescent="0.3">
      <c r="H21" s="1">
        <f t="shared" si="0"/>
        <v>0</v>
      </c>
    </row>
    <row r="22" spans="8:8" x14ac:dyDescent="0.3">
      <c r="H22" s="1">
        <f t="shared" si="0"/>
        <v>0</v>
      </c>
    </row>
    <row r="23" spans="8:8" x14ac:dyDescent="0.3">
      <c r="H23" s="1">
        <f t="shared" si="0"/>
        <v>0</v>
      </c>
    </row>
    <row r="24" spans="8:8" x14ac:dyDescent="0.3">
      <c r="H24" s="1">
        <f t="shared" si="0"/>
        <v>0</v>
      </c>
    </row>
    <row r="25" spans="8:8" x14ac:dyDescent="0.3">
      <c r="H25" s="1">
        <f t="shared" si="0"/>
        <v>0</v>
      </c>
    </row>
    <row r="26" spans="8:8" x14ac:dyDescent="0.3">
      <c r="H26" s="1">
        <f t="shared" si="0"/>
        <v>0</v>
      </c>
    </row>
    <row r="27" spans="8:8" x14ac:dyDescent="0.3">
      <c r="H27" s="1">
        <f t="shared" si="0"/>
        <v>0</v>
      </c>
    </row>
    <row r="28" spans="8:8" x14ac:dyDescent="0.3">
      <c r="H28" s="1">
        <f t="shared" si="0"/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052873-832A-46B2-9C06-FA6695C262A1}">
          <x14:formula1>
            <xm:f>'Score Lookup'!$D$1:$D$26</xm:f>
          </x14:formula1>
          <xm:sqref>D1:D1048576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"/>
  <sheetViews>
    <sheetView workbookViewId="0">
      <selection activeCell="J22" sqref="J22"/>
    </sheetView>
  </sheetViews>
  <sheetFormatPr defaultRowHeight="14.4" x14ac:dyDescent="0.3"/>
  <cols>
    <col min="4" max="4" width="32" customWidth="1"/>
  </cols>
  <sheetData>
    <row r="1" spans="1:4" x14ac:dyDescent="0.3">
      <c r="A1" s="3" t="s">
        <v>1</v>
      </c>
      <c r="B1" s="3" t="s">
        <v>2</v>
      </c>
      <c r="D1" s="4" t="s">
        <v>0</v>
      </c>
    </row>
    <row r="2" spans="1:4" x14ac:dyDescent="0.3">
      <c r="A2" s="3">
        <v>1</v>
      </c>
      <c r="B2" s="3">
        <v>10</v>
      </c>
      <c r="D2" t="s">
        <v>10</v>
      </c>
    </row>
    <row r="3" spans="1:4" x14ac:dyDescent="0.3">
      <c r="A3" s="3">
        <v>2</v>
      </c>
      <c r="B3" s="3">
        <v>8</v>
      </c>
      <c r="D3" t="s">
        <v>11</v>
      </c>
    </row>
    <row r="4" spans="1:4" x14ac:dyDescent="0.3">
      <c r="A4" s="3">
        <v>3</v>
      </c>
      <c r="B4" s="3">
        <v>7</v>
      </c>
      <c r="D4" t="s">
        <v>12</v>
      </c>
    </row>
    <row r="5" spans="1:4" x14ac:dyDescent="0.3">
      <c r="A5" s="3">
        <v>4</v>
      </c>
      <c r="B5" s="3">
        <v>6</v>
      </c>
      <c r="D5" t="s">
        <v>13</v>
      </c>
    </row>
    <row r="6" spans="1:4" x14ac:dyDescent="0.3">
      <c r="A6" s="3">
        <v>5</v>
      </c>
      <c r="B6" s="3">
        <v>5</v>
      </c>
      <c r="D6" t="s">
        <v>14</v>
      </c>
    </row>
    <row r="7" spans="1:4" x14ac:dyDescent="0.3">
      <c r="A7" s="3">
        <v>6</v>
      </c>
      <c r="B7" s="3">
        <v>4</v>
      </c>
      <c r="D7" t="s">
        <v>15</v>
      </c>
    </row>
    <row r="8" spans="1:4" x14ac:dyDescent="0.3">
      <c r="A8" s="3">
        <v>7</v>
      </c>
      <c r="B8" s="3">
        <v>3</v>
      </c>
      <c r="C8" s="1"/>
      <c r="D8" t="s">
        <v>16</v>
      </c>
    </row>
    <row r="9" spans="1:4" x14ac:dyDescent="0.3">
      <c r="A9" s="3">
        <v>8</v>
      </c>
      <c r="B9" s="3">
        <v>2</v>
      </c>
      <c r="C9" s="1"/>
      <c r="D9" t="s">
        <v>17</v>
      </c>
    </row>
    <row r="10" spans="1:4" x14ac:dyDescent="0.3">
      <c r="A10" s="3">
        <v>9</v>
      </c>
      <c r="B10" s="3">
        <v>1</v>
      </c>
      <c r="C10" s="1"/>
      <c r="D10" t="s">
        <v>18</v>
      </c>
    </row>
    <row r="11" spans="1:4" x14ac:dyDescent="0.3">
      <c r="A11" s="3">
        <v>10</v>
      </c>
      <c r="B11" s="3">
        <v>0</v>
      </c>
      <c r="C11" s="1"/>
      <c r="D11" t="s">
        <v>19</v>
      </c>
    </row>
    <row r="12" spans="1:4" x14ac:dyDescent="0.3">
      <c r="C12" s="1"/>
      <c r="D12" t="s">
        <v>20</v>
      </c>
    </row>
    <row r="13" spans="1:4" x14ac:dyDescent="0.3">
      <c r="C13" s="1"/>
      <c r="D13" t="s">
        <v>21</v>
      </c>
    </row>
    <row r="14" spans="1:4" x14ac:dyDescent="0.3">
      <c r="C14" s="1"/>
      <c r="D14" t="s">
        <v>22</v>
      </c>
    </row>
    <row r="15" spans="1:4" x14ac:dyDescent="0.3">
      <c r="C15" s="1"/>
      <c r="D15" t="s">
        <v>23</v>
      </c>
    </row>
    <row r="16" spans="1:4" x14ac:dyDescent="0.3">
      <c r="C16" s="1"/>
      <c r="D16" t="s">
        <v>24</v>
      </c>
    </row>
    <row r="17" spans="3:4" x14ac:dyDescent="0.3">
      <c r="C17" s="1"/>
      <c r="D17" t="s">
        <v>25</v>
      </c>
    </row>
    <row r="18" spans="3:4" x14ac:dyDescent="0.3">
      <c r="D18" t="s">
        <v>26</v>
      </c>
    </row>
    <row r="19" spans="3:4" x14ac:dyDescent="0.3">
      <c r="D19" t="s">
        <v>27</v>
      </c>
    </row>
    <row r="20" spans="3:4" x14ac:dyDescent="0.3">
      <c r="D20" t="s">
        <v>28</v>
      </c>
    </row>
    <row r="21" spans="3:4" x14ac:dyDescent="0.3">
      <c r="D21" t="s">
        <v>29</v>
      </c>
    </row>
    <row r="22" spans="3:4" x14ac:dyDescent="0.3">
      <c r="D22" t="s">
        <v>30</v>
      </c>
    </row>
    <row r="23" spans="3:4" x14ac:dyDescent="0.3">
      <c r="D23" t="s">
        <v>31</v>
      </c>
    </row>
    <row r="24" spans="3:4" x14ac:dyDescent="0.3">
      <c r="D24" t="s">
        <v>32</v>
      </c>
    </row>
    <row r="25" spans="3:4" x14ac:dyDescent="0.3">
      <c r="D25" t="s">
        <v>33</v>
      </c>
    </row>
    <row r="26" spans="3:4" x14ac:dyDescent="0.3">
      <c r="D26" t="s">
        <v>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92A4B-9776-426C-AA7F-F54D36A8EE49}">
  <dimension ref="A1:Q36"/>
  <sheetViews>
    <sheetView topLeftCell="A12" zoomScale="86" zoomScaleNormal="86" workbookViewId="0">
      <selection activeCell="A29" sqref="A29"/>
    </sheetView>
  </sheetViews>
  <sheetFormatPr defaultColWidth="9.109375" defaultRowHeight="18" x14ac:dyDescent="0.35"/>
  <cols>
    <col min="1" max="1" width="35.33203125" style="7" customWidth="1"/>
    <col min="2" max="2" width="9.109375" style="7"/>
    <col min="3" max="3" width="14.5546875" style="7" bestFit="1" customWidth="1"/>
    <col min="4" max="4" width="9.109375" style="9"/>
    <col min="5" max="5" width="9.33203125" style="7" bestFit="1" customWidth="1"/>
    <col min="6" max="6" width="9.109375" style="7" customWidth="1"/>
    <col min="7" max="7" width="9.33203125" style="7" hidden="1" customWidth="1"/>
    <col min="8" max="8" width="9.109375" style="7"/>
    <col min="9" max="10" width="10.109375" style="7" bestFit="1" customWidth="1"/>
    <col min="11" max="11" width="10.44140625" style="7" customWidth="1"/>
    <col min="12" max="13" width="10.109375" style="7" bestFit="1" customWidth="1"/>
    <col min="14" max="16384" width="9.109375" style="7"/>
  </cols>
  <sheetData>
    <row r="1" spans="1:17" x14ac:dyDescent="0.35">
      <c r="A1" s="24" t="s">
        <v>541</v>
      </c>
    </row>
    <row r="2" spans="1:17" s="10" customFormat="1" ht="20.399999999999999" x14ac:dyDescent="0.35">
      <c r="I2" s="10" t="s">
        <v>47</v>
      </c>
      <c r="K2" s="10" t="s">
        <v>41</v>
      </c>
      <c r="M2" s="10" t="s">
        <v>450</v>
      </c>
      <c r="O2" s="10" t="s">
        <v>48</v>
      </c>
      <c r="Q2" s="10" t="s">
        <v>45</v>
      </c>
    </row>
    <row r="3" spans="1:17" s="10" customFormat="1" ht="21" x14ac:dyDescent="0.4">
      <c r="A3" s="14" t="s">
        <v>294</v>
      </c>
      <c r="C3" s="10" t="s">
        <v>50</v>
      </c>
      <c r="D3" s="11"/>
      <c r="E3" s="10" t="s">
        <v>40</v>
      </c>
      <c r="F3" s="7"/>
      <c r="G3" s="7" t="s">
        <v>118</v>
      </c>
    </row>
    <row r="4" spans="1:17" s="10" customFormat="1" ht="21" x14ac:dyDescent="0.4">
      <c r="A4" s="14" t="s">
        <v>329</v>
      </c>
      <c r="D4" s="11"/>
    </row>
    <row r="5" spans="1:17" s="10" customFormat="1" ht="20.399999999999999" x14ac:dyDescent="0.35">
      <c r="A5" s="12" t="s">
        <v>292</v>
      </c>
      <c r="B5" s="10" t="s">
        <v>4</v>
      </c>
      <c r="C5" s="10" t="s">
        <v>452</v>
      </c>
      <c r="D5" s="11"/>
      <c r="E5" s="10">
        <v>13.5</v>
      </c>
      <c r="F5" s="10">
        <v>1</v>
      </c>
      <c r="G5" s="13"/>
      <c r="K5" s="10">
        <v>8</v>
      </c>
    </row>
    <row r="6" spans="1:17" s="10" customFormat="1" ht="20.399999999999999" x14ac:dyDescent="0.35">
      <c r="A6" s="12" t="s">
        <v>51</v>
      </c>
      <c r="B6" s="10" t="s">
        <v>328</v>
      </c>
      <c r="C6" s="10" t="s">
        <v>42</v>
      </c>
      <c r="D6" s="11"/>
      <c r="E6" s="10">
        <v>14.2</v>
      </c>
      <c r="F6" s="10">
        <v>2</v>
      </c>
      <c r="G6" s="13"/>
      <c r="M6" s="10">
        <v>7</v>
      </c>
    </row>
    <row r="7" spans="1:17" s="10" customFormat="1" ht="20.399999999999999" x14ac:dyDescent="0.35">
      <c r="A7" s="10" t="s">
        <v>53</v>
      </c>
      <c r="B7" s="10" t="s">
        <v>61</v>
      </c>
      <c r="C7" s="10" t="s">
        <v>452</v>
      </c>
      <c r="D7" s="11"/>
      <c r="E7" s="10">
        <v>14.8</v>
      </c>
      <c r="F7" s="10">
        <v>3</v>
      </c>
      <c r="G7" s="13"/>
      <c r="K7" s="10">
        <v>6</v>
      </c>
    </row>
    <row r="8" spans="1:17" s="10" customFormat="1" ht="20.399999999999999" x14ac:dyDescent="0.35">
      <c r="A8" s="12" t="s">
        <v>293</v>
      </c>
      <c r="B8" s="10" t="s">
        <v>6</v>
      </c>
      <c r="C8" s="10" t="s">
        <v>42</v>
      </c>
      <c r="D8" s="11"/>
      <c r="E8" s="10">
        <v>16.3</v>
      </c>
      <c r="F8" s="10">
        <v>4</v>
      </c>
      <c r="G8" s="13"/>
      <c r="M8" s="10">
        <v>5</v>
      </c>
    </row>
    <row r="9" spans="1:17" s="10" customFormat="1" ht="20.399999999999999" x14ac:dyDescent="0.35">
      <c r="A9" s="12" t="s">
        <v>453</v>
      </c>
      <c r="B9" s="10" t="s">
        <v>307</v>
      </c>
      <c r="C9" s="10" t="s">
        <v>42</v>
      </c>
      <c r="D9" s="11"/>
      <c r="E9" s="10">
        <v>16.7</v>
      </c>
      <c r="F9" s="10">
        <v>5</v>
      </c>
      <c r="G9" s="13"/>
      <c r="M9" s="10">
        <v>4</v>
      </c>
    </row>
    <row r="10" spans="1:17" s="10" customFormat="1" ht="20.399999999999999" x14ac:dyDescent="0.35">
      <c r="D10" s="11"/>
      <c r="G10" s="13"/>
    </row>
    <row r="11" spans="1:17" s="10" customFormat="1" ht="21" x14ac:dyDescent="0.4">
      <c r="A11" s="14"/>
      <c r="B11" s="14"/>
      <c r="C11" s="14"/>
      <c r="D11" s="14"/>
      <c r="E11" s="14"/>
    </row>
    <row r="12" spans="1:17" s="10" customFormat="1" ht="21" x14ac:dyDescent="0.4">
      <c r="A12" s="14" t="s">
        <v>295</v>
      </c>
    </row>
    <row r="13" spans="1:17" s="10" customFormat="1" ht="21" x14ac:dyDescent="0.4">
      <c r="A13" s="53" t="s">
        <v>447</v>
      </c>
      <c r="G13" s="13"/>
    </row>
    <row r="14" spans="1:17" s="10" customFormat="1" ht="20.399999999999999" x14ac:dyDescent="0.35">
      <c r="A14" s="10" t="s">
        <v>67</v>
      </c>
      <c r="B14" s="10" t="s">
        <v>307</v>
      </c>
      <c r="C14" s="10" t="s">
        <v>42</v>
      </c>
      <c r="E14" s="10">
        <v>19.2</v>
      </c>
      <c r="G14" s="13"/>
      <c r="M14" s="10">
        <v>8</v>
      </c>
    </row>
    <row r="15" spans="1:17" s="10" customFormat="1" ht="20.399999999999999" x14ac:dyDescent="0.35">
      <c r="A15" s="12"/>
    </row>
    <row r="16" spans="1:17" s="10" customFormat="1" ht="20.399999999999999" x14ac:dyDescent="0.35"/>
    <row r="17" spans="1:17" s="10" customFormat="1" ht="21" x14ac:dyDescent="0.4">
      <c r="A17" s="14" t="s">
        <v>296</v>
      </c>
    </row>
    <row r="18" spans="1:17" s="10" customFormat="1" ht="21" x14ac:dyDescent="0.4">
      <c r="A18" s="14" t="s">
        <v>355</v>
      </c>
    </row>
    <row r="19" spans="1:17" s="10" customFormat="1" ht="20.399999999999999" x14ac:dyDescent="0.35">
      <c r="A19" s="12" t="s">
        <v>165</v>
      </c>
      <c r="B19" s="10" t="s">
        <v>64</v>
      </c>
      <c r="C19" s="10" t="s">
        <v>451</v>
      </c>
      <c r="E19" s="10">
        <v>14.1</v>
      </c>
      <c r="G19" s="13"/>
      <c r="Q19" s="10">
        <v>8</v>
      </c>
    </row>
    <row r="20" spans="1:17" s="10" customFormat="1" ht="20.399999999999999" x14ac:dyDescent="0.35">
      <c r="A20" s="10" t="s">
        <v>68</v>
      </c>
      <c r="B20" s="10" t="s">
        <v>63</v>
      </c>
      <c r="C20" s="10" t="s">
        <v>47</v>
      </c>
      <c r="E20" s="10">
        <v>14.2</v>
      </c>
      <c r="G20" s="13"/>
      <c r="I20" s="10">
        <v>7</v>
      </c>
    </row>
    <row r="21" spans="1:17" s="10" customFormat="1" ht="20.399999999999999" x14ac:dyDescent="0.35">
      <c r="A21" s="12" t="s">
        <v>290</v>
      </c>
      <c r="B21" s="10" t="s">
        <v>6</v>
      </c>
      <c r="C21" s="10" t="s">
        <v>450</v>
      </c>
      <c r="E21" s="10">
        <v>16.600000000000001</v>
      </c>
      <c r="G21" s="13"/>
      <c r="M21" s="10">
        <v>6</v>
      </c>
    </row>
    <row r="22" spans="1:17" s="10" customFormat="1" ht="20.399999999999999" x14ac:dyDescent="0.35">
      <c r="A22" s="10" t="s">
        <v>105</v>
      </c>
      <c r="B22" s="10" t="s">
        <v>62</v>
      </c>
      <c r="C22" s="10" t="s">
        <v>47</v>
      </c>
      <c r="E22" s="10">
        <v>17.100000000000001</v>
      </c>
      <c r="I22" s="10">
        <v>5</v>
      </c>
    </row>
    <row r="23" spans="1:17" s="10" customFormat="1" ht="20.399999999999999" x14ac:dyDescent="0.35">
      <c r="A23" s="12" t="s">
        <v>289</v>
      </c>
      <c r="B23" s="10" t="s">
        <v>4</v>
      </c>
      <c r="C23" s="10" t="s">
        <v>452</v>
      </c>
      <c r="E23" s="10">
        <v>21.5</v>
      </c>
      <c r="K23" s="10">
        <v>4</v>
      </c>
    </row>
    <row r="24" spans="1:17" s="10" customFormat="1" ht="20.399999999999999" x14ac:dyDescent="0.35"/>
    <row r="25" spans="1:17" s="10" customFormat="1" ht="21" x14ac:dyDescent="0.4">
      <c r="A25" s="14" t="s">
        <v>297</v>
      </c>
    </row>
    <row r="26" spans="1:17" s="10" customFormat="1" ht="21" x14ac:dyDescent="0.4">
      <c r="A26" s="14" t="s">
        <v>448</v>
      </c>
      <c r="G26" s="13"/>
    </row>
    <row r="27" spans="1:17" s="10" customFormat="1" ht="20.399999999999999" x14ac:dyDescent="0.35">
      <c r="A27" s="12" t="s">
        <v>291</v>
      </c>
      <c r="B27" s="10" t="s">
        <v>6</v>
      </c>
      <c r="C27" s="10" t="s">
        <v>450</v>
      </c>
      <c r="E27" s="10">
        <v>22.9</v>
      </c>
      <c r="G27" s="13"/>
      <c r="M27" s="10">
        <v>8</v>
      </c>
    </row>
    <row r="28" spans="1:17" s="10" customFormat="1" ht="20.399999999999999" x14ac:dyDescent="0.35"/>
    <row r="29" spans="1:17" s="10" customFormat="1" ht="20.399999999999999" x14ac:dyDescent="0.35"/>
    <row r="30" spans="1:17" s="10" customFormat="1" ht="20.399999999999999" x14ac:dyDescent="0.35">
      <c r="H30" s="10" t="s">
        <v>117</v>
      </c>
      <c r="I30" s="10">
        <f>I20+I22</f>
        <v>12</v>
      </c>
      <c r="K30" s="10">
        <f>K5+K7+K23</f>
        <v>18</v>
      </c>
      <c r="M30" s="10">
        <f>M27+M21+M14+M9+M8+M6</f>
        <v>38</v>
      </c>
      <c r="O30" s="10">
        <f>O6</f>
        <v>0</v>
      </c>
      <c r="Q30" s="10">
        <f>Q19</f>
        <v>8</v>
      </c>
    </row>
    <row r="31" spans="1:17" s="10" customFormat="1" ht="20.399999999999999" x14ac:dyDescent="0.35"/>
    <row r="32" spans="1:17" s="10" customFormat="1" ht="20.399999999999999" x14ac:dyDescent="0.35">
      <c r="I32" s="10" t="s">
        <v>47</v>
      </c>
      <c r="K32" s="10" t="s">
        <v>41</v>
      </c>
      <c r="M32" s="10" t="s">
        <v>42</v>
      </c>
      <c r="O32" s="10" t="s">
        <v>125</v>
      </c>
      <c r="Q32" s="10" t="s">
        <v>45</v>
      </c>
    </row>
    <row r="33" spans="4:4" s="10" customFormat="1" ht="20.399999999999999" x14ac:dyDescent="0.35"/>
    <row r="34" spans="4:4" s="10" customFormat="1" ht="20.399999999999999" x14ac:dyDescent="0.35"/>
    <row r="35" spans="4:4" s="10" customFormat="1" ht="20.399999999999999" x14ac:dyDescent="0.35"/>
    <row r="36" spans="4:4" s="10" customFormat="1" ht="20.399999999999999" x14ac:dyDescent="0.35">
      <c r="D36" s="11"/>
    </row>
  </sheetData>
  <sortState xmlns:xlrd2="http://schemas.microsoft.com/office/spreadsheetml/2017/richdata2" ref="A19:E23">
    <sortCondition ref="E19:E23"/>
  </sortState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E87D-8BA5-459B-B42D-19A2DB538B0D}">
  <dimension ref="A2:U28"/>
  <sheetViews>
    <sheetView topLeftCell="A4" zoomScale="69" zoomScaleNormal="69" workbookViewId="0">
      <selection activeCell="G25" sqref="G25"/>
    </sheetView>
  </sheetViews>
  <sheetFormatPr defaultColWidth="9.109375" defaultRowHeight="24.9" customHeight="1" x14ac:dyDescent="0.35"/>
  <cols>
    <col min="1" max="1" width="28.6640625" style="10" customWidth="1"/>
    <col min="2" max="2" width="9.109375" style="10"/>
    <col min="3" max="3" width="14.44140625" style="10" customWidth="1"/>
    <col min="4" max="4" width="9.109375" style="11"/>
    <col min="5" max="5" width="14.5546875" style="11" customWidth="1"/>
    <col min="6" max="6" width="9.109375" style="10"/>
    <col min="7" max="7" width="12" style="10" bestFit="1" customWidth="1"/>
    <col min="8" max="12" width="9.109375" style="10"/>
    <col min="13" max="13" width="12.44140625" style="10" bestFit="1" customWidth="1"/>
    <col min="14" max="16384" width="9.109375" style="10"/>
  </cols>
  <sheetData>
    <row r="2" spans="1:21" ht="24.9" customHeight="1" x14ac:dyDescent="0.4">
      <c r="A2" s="14" t="s">
        <v>542</v>
      </c>
      <c r="C2" s="10" t="s">
        <v>50</v>
      </c>
      <c r="E2" s="11" t="s">
        <v>40</v>
      </c>
      <c r="G2" s="10" t="s">
        <v>41</v>
      </c>
      <c r="I2" s="10" t="s">
        <v>44</v>
      </c>
      <c r="K2" s="10" t="s">
        <v>42</v>
      </c>
      <c r="M2" s="10" t="s">
        <v>45</v>
      </c>
      <c r="O2" s="10" t="s">
        <v>47</v>
      </c>
      <c r="Q2" s="10" t="s">
        <v>120</v>
      </c>
      <c r="S2" s="10" t="s">
        <v>119</v>
      </c>
      <c r="U2" s="10" t="s">
        <v>121</v>
      </c>
    </row>
    <row r="3" spans="1:21" ht="24.9" customHeight="1" x14ac:dyDescent="0.35">
      <c r="A3" s="12"/>
      <c r="F3" s="13"/>
    </row>
    <row r="4" spans="1:21" ht="24.9" customHeight="1" x14ac:dyDescent="0.35">
      <c r="A4" s="12" t="s">
        <v>454</v>
      </c>
      <c r="C4" s="10" t="s">
        <v>48</v>
      </c>
      <c r="D4" s="11" t="s">
        <v>3</v>
      </c>
      <c r="E4" s="11" t="s">
        <v>330</v>
      </c>
      <c r="Q4" s="10">
        <v>8</v>
      </c>
    </row>
    <row r="5" spans="1:21" ht="24.9" customHeight="1" x14ac:dyDescent="0.35">
      <c r="A5" s="10" t="s">
        <v>55</v>
      </c>
      <c r="C5" s="10" t="s">
        <v>42</v>
      </c>
      <c r="D5" s="11" t="s">
        <v>6</v>
      </c>
      <c r="E5" s="11" t="s">
        <v>331</v>
      </c>
      <c r="K5" s="10">
        <v>7</v>
      </c>
    </row>
    <row r="6" spans="1:21" ht="24.9" customHeight="1" x14ac:dyDescent="0.35">
      <c r="A6" s="10" t="s">
        <v>218</v>
      </c>
      <c r="C6" s="10" t="s">
        <v>47</v>
      </c>
      <c r="D6" s="11" t="s">
        <v>63</v>
      </c>
      <c r="E6" s="11" t="s">
        <v>332</v>
      </c>
      <c r="O6" s="10">
        <v>6</v>
      </c>
    </row>
    <row r="7" spans="1:21" ht="24.9" customHeight="1" x14ac:dyDescent="0.35">
      <c r="A7" s="10" t="s">
        <v>57</v>
      </c>
      <c r="C7" s="10" t="s">
        <v>44</v>
      </c>
      <c r="D7" s="11" t="s">
        <v>52</v>
      </c>
      <c r="E7" s="11" t="s">
        <v>333</v>
      </c>
      <c r="I7" s="10">
        <v>5</v>
      </c>
    </row>
    <row r="8" spans="1:21" ht="24.9" customHeight="1" x14ac:dyDescent="0.35">
      <c r="A8" s="12" t="s">
        <v>154</v>
      </c>
      <c r="C8" s="10" t="s">
        <v>45</v>
      </c>
      <c r="D8" s="11" t="s">
        <v>64</v>
      </c>
      <c r="E8" s="11" t="s">
        <v>334</v>
      </c>
      <c r="M8" s="10">
        <v>4</v>
      </c>
    </row>
    <row r="9" spans="1:21" ht="24.9" customHeight="1" x14ac:dyDescent="0.35">
      <c r="A9" s="12" t="s">
        <v>455</v>
      </c>
      <c r="C9" s="10" t="s">
        <v>45</v>
      </c>
      <c r="D9" s="11" t="s">
        <v>305</v>
      </c>
      <c r="E9" s="11" t="s">
        <v>335</v>
      </c>
      <c r="M9" s="10">
        <v>3</v>
      </c>
    </row>
    <row r="10" spans="1:21" ht="24.9" customHeight="1" x14ac:dyDescent="0.35">
      <c r="A10" s="12" t="s">
        <v>299</v>
      </c>
      <c r="C10" s="10" t="s">
        <v>44</v>
      </c>
      <c r="D10" s="11" t="s">
        <v>300</v>
      </c>
      <c r="E10" s="11" t="s">
        <v>337</v>
      </c>
      <c r="I10" s="10">
        <v>2</v>
      </c>
    </row>
    <row r="11" spans="1:21" ht="24.9" customHeight="1" x14ac:dyDescent="0.35">
      <c r="A11" s="12" t="s">
        <v>456</v>
      </c>
      <c r="C11" s="10" t="s">
        <v>47</v>
      </c>
      <c r="D11" s="11" t="s">
        <v>62</v>
      </c>
      <c r="E11" s="11" t="s">
        <v>439</v>
      </c>
      <c r="F11" s="12"/>
      <c r="I11" s="11"/>
      <c r="J11" s="11"/>
    </row>
    <row r="12" spans="1:21" ht="24.9" customHeight="1" x14ac:dyDescent="0.35">
      <c r="A12" s="12" t="s">
        <v>457</v>
      </c>
      <c r="C12" s="10" t="s">
        <v>119</v>
      </c>
      <c r="D12" s="11" t="s">
        <v>298</v>
      </c>
      <c r="E12" s="11" t="s">
        <v>336</v>
      </c>
    </row>
    <row r="14" spans="1:21" ht="24.9" customHeight="1" x14ac:dyDescent="0.4">
      <c r="A14" s="14" t="s">
        <v>543</v>
      </c>
      <c r="D14" s="10"/>
      <c r="E14" s="10"/>
    </row>
    <row r="15" spans="1:21" ht="24.9" customHeight="1" x14ac:dyDescent="0.35">
      <c r="A15" s="12" t="s">
        <v>458</v>
      </c>
      <c r="C15" s="10" t="s">
        <v>42</v>
      </c>
      <c r="D15" s="10" t="s">
        <v>6</v>
      </c>
      <c r="E15" s="10" t="s">
        <v>343</v>
      </c>
      <c r="K15" s="10">
        <v>8</v>
      </c>
    </row>
    <row r="16" spans="1:21" ht="24.9" customHeight="1" x14ac:dyDescent="0.35">
      <c r="A16" s="10" t="s">
        <v>233</v>
      </c>
      <c r="C16" s="10" t="s">
        <v>215</v>
      </c>
      <c r="D16" s="10" t="s">
        <v>62</v>
      </c>
      <c r="E16" s="10" t="s">
        <v>357</v>
      </c>
      <c r="O16" s="10">
        <v>7</v>
      </c>
    </row>
    <row r="17" spans="1:21" ht="24.9" customHeight="1" x14ac:dyDescent="0.35">
      <c r="A17" s="12" t="s">
        <v>302</v>
      </c>
      <c r="C17" s="10" t="s">
        <v>119</v>
      </c>
      <c r="D17" s="10" t="s">
        <v>298</v>
      </c>
      <c r="E17" s="10" t="s">
        <v>358</v>
      </c>
      <c r="S17" s="10">
        <v>6</v>
      </c>
    </row>
    <row r="18" spans="1:21" ht="24.9" customHeight="1" x14ac:dyDescent="0.35">
      <c r="A18" s="12" t="s">
        <v>459</v>
      </c>
      <c r="C18" s="10" t="s">
        <v>121</v>
      </c>
      <c r="D18" s="10" t="s">
        <v>301</v>
      </c>
      <c r="E18" s="10" t="s">
        <v>359</v>
      </c>
      <c r="U18" s="10">
        <v>5</v>
      </c>
    </row>
    <row r="19" spans="1:21" ht="24.9" customHeight="1" x14ac:dyDescent="0.35">
      <c r="A19" s="12" t="s">
        <v>460</v>
      </c>
      <c r="C19" s="10" t="s">
        <v>41</v>
      </c>
      <c r="D19" s="10" t="s">
        <v>4</v>
      </c>
      <c r="E19" s="10" t="s">
        <v>360</v>
      </c>
      <c r="G19" s="10">
        <v>4</v>
      </c>
    </row>
    <row r="20" spans="1:21" ht="24.9" customHeight="1" x14ac:dyDescent="0.35">
      <c r="A20" s="12" t="s">
        <v>58</v>
      </c>
      <c r="C20" s="10" t="s">
        <v>119</v>
      </c>
      <c r="D20" s="10" t="s">
        <v>5</v>
      </c>
      <c r="E20" s="10" t="s">
        <v>361</v>
      </c>
      <c r="S20" s="10">
        <v>3</v>
      </c>
    </row>
    <row r="21" spans="1:21" ht="24.9" customHeight="1" x14ac:dyDescent="0.35">
      <c r="A21" s="10" t="s">
        <v>59</v>
      </c>
      <c r="C21" s="10" t="s">
        <v>215</v>
      </c>
      <c r="D21" s="10" t="s">
        <v>63</v>
      </c>
      <c r="E21" s="10" t="s">
        <v>362</v>
      </c>
      <c r="O21" s="10">
        <v>2</v>
      </c>
    </row>
    <row r="22" spans="1:21" ht="24.9" customHeight="1" x14ac:dyDescent="0.35">
      <c r="A22" s="12" t="s">
        <v>461</v>
      </c>
      <c r="C22" s="10" t="s">
        <v>121</v>
      </c>
      <c r="D22" s="10" t="s">
        <v>65</v>
      </c>
      <c r="E22" s="10"/>
    </row>
    <row r="23" spans="1:21" ht="24.9" customHeight="1" x14ac:dyDescent="0.35">
      <c r="D23" s="10"/>
      <c r="E23" s="10"/>
    </row>
    <row r="24" spans="1:21" ht="24.9" customHeight="1" x14ac:dyDescent="0.35">
      <c r="D24" s="10"/>
      <c r="E24" s="10" t="s">
        <v>117</v>
      </c>
      <c r="G24" s="10">
        <f>G19</f>
        <v>4</v>
      </c>
      <c r="I24" s="10">
        <f>I7+I10</f>
        <v>7</v>
      </c>
      <c r="K24" s="10">
        <f>K5+K15</f>
        <v>15</v>
      </c>
      <c r="M24" s="10">
        <f>M8+M9</f>
        <v>7</v>
      </c>
      <c r="O24" s="10">
        <f>O3+O6+O16+O21</f>
        <v>15</v>
      </c>
      <c r="Q24" s="10">
        <f>Q4</f>
        <v>8</v>
      </c>
      <c r="S24" s="10">
        <f>S17+S20</f>
        <v>9</v>
      </c>
      <c r="U24" s="10">
        <f>U18</f>
        <v>5</v>
      </c>
    </row>
    <row r="28" spans="1:21" ht="24.9" customHeight="1" x14ac:dyDescent="0.35">
      <c r="G28" s="10" t="s">
        <v>88</v>
      </c>
      <c r="I28" s="10" t="s">
        <v>44</v>
      </c>
      <c r="K28" s="10" t="s">
        <v>42</v>
      </c>
      <c r="M28" s="10" t="s">
        <v>45</v>
      </c>
      <c r="O28" s="10" t="s">
        <v>47</v>
      </c>
      <c r="Q28" s="10" t="s">
        <v>120</v>
      </c>
      <c r="S28" s="10" t="s">
        <v>119</v>
      </c>
      <c r="U28" s="10" t="s">
        <v>121</v>
      </c>
    </row>
  </sheetData>
  <sortState xmlns:xlrd2="http://schemas.microsoft.com/office/spreadsheetml/2017/richdata2" ref="A15:E23">
    <sortCondition ref="E15:E23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BE2FD-76A2-4CDC-AC5D-19A3515A79A4}">
  <dimension ref="A1:O48"/>
  <sheetViews>
    <sheetView topLeftCell="A12" workbookViewId="0">
      <selection activeCell="F6" sqref="F6"/>
    </sheetView>
  </sheetViews>
  <sheetFormatPr defaultColWidth="9.109375" defaultRowHeight="18" x14ac:dyDescent="0.35"/>
  <cols>
    <col min="1" max="1" width="39.33203125" style="7" bestFit="1" customWidth="1"/>
    <col min="2" max="2" width="9.109375" style="7"/>
    <col min="3" max="3" width="12.33203125" style="7" customWidth="1"/>
    <col min="4" max="7" width="9.109375" style="7"/>
    <col min="8" max="13" width="9.109375" style="9"/>
    <col min="14" max="16384" width="9.109375" style="7"/>
  </cols>
  <sheetData>
    <row r="1" spans="1:15" x14ac:dyDescent="0.35">
      <c r="B1" s="25"/>
      <c r="C1" s="25"/>
      <c r="D1" s="23"/>
      <c r="E1" s="25"/>
      <c r="F1" s="25"/>
      <c r="G1" s="25"/>
      <c r="H1" s="23"/>
      <c r="I1" s="23"/>
      <c r="J1" s="23"/>
      <c r="K1" s="23"/>
      <c r="L1" s="23"/>
      <c r="M1" s="23"/>
      <c r="N1" s="25"/>
      <c r="O1" s="25"/>
    </row>
    <row r="2" spans="1:15" x14ac:dyDescent="0.35">
      <c r="A2" s="24" t="s">
        <v>462</v>
      </c>
      <c r="B2" s="25"/>
      <c r="C2" s="25" t="s">
        <v>39</v>
      </c>
      <c r="D2" s="23"/>
      <c r="E2" s="25" t="s">
        <v>40</v>
      </c>
      <c r="F2" s="25"/>
      <c r="G2" s="25"/>
      <c r="H2" s="23" t="s">
        <v>122</v>
      </c>
      <c r="I2" s="23" t="s">
        <v>47</v>
      </c>
      <c r="J2" s="23" t="s">
        <v>73</v>
      </c>
      <c r="K2" s="23" t="s">
        <v>124</v>
      </c>
      <c r="L2" s="23" t="s">
        <v>119</v>
      </c>
      <c r="M2" s="23" t="s">
        <v>42</v>
      </c>
      <c r="N2" s="23" t="s">
        <v>125</v>
      </c>
      <c r="O2" s="23" t="s">
        <v>121</v>
      </c>
    </row>
    <row r="3" spans="1:15" x14ac:dyDescent="0.35">
      <c r="A3" s="25" t="s">
        <v>158</v>
      </c>
      <c r="B3" s="25"/>
      <c r="C3" s="25" t="s">
        <v>45</v>
      </c>
      <c r="D3" s="23" t="s">
        <v>64</v>
      </c>
      <c r="E3" s="25" t="s">
        <v>338</v>
      </c>
      <c r="F3" s="25"/>
      <c r="G3" s="25"/>
      <c r="H3" s="23">
        <v>8</v>
      </c>
      <c r="I3" s="23"/>
      <c r="J3" s="23"/>
      <c r="K3" s="23"/>
      <c r="L3" s="23"/>
      <c r="M3" s="23"/>
      <c r="N3" s="25"/>
      <c r="O3" s="25"/>
    </row>
    <row r="4" spans="1:15" x14ac:dyDescent="0.35">
      <c r="A4" s="26" t="s">
        <v>465</v>
      </c>
      <c r="B4" s="25"/>
      <c r="C4" s="25" t="s">
        <v>44</v>
      </c>
      <c r="D4" s="23" t="s">
        <v>52</v>
      </c>
      <c r="E4" s="25" t="s">
        <v>339</v>
      </c>
      <c r="F4" s="25"/>
      <c r="G4" s="25"/>
      <c r="H4" s="23"/>
      <c r="I4" s="23"/>
      <c r="J4" s="23">
        <v>7</v>
      </c>
      <c r="K4" s="23"/>
      <c r="L4" s="23"/>
      <c r="M4" s="23"/>
      <c r="N4" s="25"/>
      <c r="O4" s="25"/>
    </row>
    <row r="5" spans="1:15" x14ac:dyDescent="0.35">
      <c r="A5" s="26" t="s">
        <v>226</v>
      </c>
      <c r="B5" s="25"/>
      <c r="C5" s="25" t="s">
        <v>47</v>
      </c>
      <c r="D5" s="23" t="s">
        <v>63</v>
      </c>
      <c r="E5" s="25" t="s">
        <v>340</v>
      </c>
      <c r="F5" s="25"/>
      <c r="G5" s="25"/>
      <c r="H5" s="23"/>
      <c r="I5" s="23">
        <v>6</v>
      </c>
      <c r="J5" s="23"/>
      <c r="K5" s="23"/>
      <c r="L5" s="23"/>
      <c r="M5" s="23"/>
      <c r="N5" s="25"/>
      <c r="O5" s="25"/>
    </row>
    <row r="6" spans="1:15" x14ac:dyDescent="0.35">
      <c r="A6" s="26" t="s">
        <v>464</v>
      </c>
      <c r="B6" s="25"/>
      <c r="C6" s="25" t="s">
        <v>41</v>
      </c>
      <c r="D6" s="23" t="s">
        <v>4</v>
      </c>
      <c r="E6" s="25" t="s">
        <v>341</v>
      </c>
      <c r="F6" s="25"/>
      <c r="G6" s="25"/>
      <c r="H6" s="23"/>
      <c r="I6" s="23"/>
      <c r="J6" s="23"/>
      <c r="K6" s="23">
        <v>5</v>
      </c>
      <c r="L6" s="23"/>
      <c r="M6" s="23"/>
      <c r="N6" s="25"/>
      <c r="O6" s="25"/>
    </row>
    <row r="7" spans="1:15" x14ac:dyDescent="0.35">
      <c r="A7" s="26" t="s">
        <v>304</v>
      </c>
      <c r="B7" s="25"/>
      <c r="C7" s="25" t="s">
        <v>44</v>
      </c>
      <c r="D7" s="23" t="s">
        <v>300</v>
      </c>
      <c r="E7" s="25" t="s">
        <v>346</v>
      </c>
      <c r="F7" s="25"/>
      <c r="G7" s="25"/>
      <c r="H7" s="23"/>
      <c r="I7" s="23"/>
      <c r="J7" s="23">
        <v>4</v>
      </c>
      <c r="K7" s="23"/>
      <c r="L7" s="23"/>
      <c r="M7" s="23"/>
      <c r="N7" s="25"/>
      <c r="O7" s="25"/>
    </row>
    <row r="8" spans="1:15" x14ac:dyDescent="0.35">
      <c r="A8" s="25" t="s">
        <v>303</v>
      </c>
      <c r="B8" s="25"/>
      <c r="C8" s="25" t="s">
        <v>49</v>
      </c>
      <c r="D8" s="23" t="s">
        <v>65</v>
      </c>
      <c r="E8" s="25" t="s">
        <v>342</v>
      </c>
      <c r="F8" s="25"/>
      <c r="G8" s="25"/>
      <c r="H8" s="23"/>
      <c r="I8" s="23"/>
      <c r="J8" s="23"/>
      <c r="K8" s="23"/>
      <c r="L8" s="23"/>
      <c r="M8" s="23"/>
      <c r="N8" s="25"/>
      <c r="O8" s="25">
        <v>3</v>
      </c>
    </row>
    <row r="9" spans="1:15" x14ac:dyDescent="0.35">
      <c r="A9" s="26" t="s">
        <v>466</v>
      </c>
      <c r="B9" s="25"/>
      <c r="C9" s="25" t="s">
        <v>47</v>
      </c>
      <c r="D9" s="23" t="s">
        <v>62</v>
      </c>
      <c r="E9" s="25" t="s">
        <v>347</v>
      </c>
      <c r="F9" s="25"/>
      <c r="G9" s="25"/>
      <c r="H9" s="23"/>
      <c r="I9" s="23">
        <v>2</v>
      </c>
      <c r="J9" s="23"/>
      <c r="K9" s="23"/>
      <c r="L9" s="23"/>
      <c r="M9" s="23"/>
      <c r="N9" s="25"/>
      <c r="O9" s="25"/>
    </row>
    <row r="10" spans="1:15" x14ac:dyDescent="0.35">
      <c r="A10" s="25" t="s">
        <v>256</v>
      </c>
      <c r="B10" s="25"/>
      <c r="C10" s="25" t="s">
        <v>48</v>
      </c>
      <c r="D10" s="23" t="s">
        <v>3</v>
      </c>
      <c r="E10" s="25" t="s">
        <v>343</v>
      </c>
      <c r="F10" s="25"/>
      <c r="G10" s="25"/>
      <c r="H10" s="23"/>
      <c r="I10" s="23"/>
      <c r="J10" s="23"/>
      <c r="K10" s="23"/>
      <c r="L10" s="23"/>
      <c r="M10" s="23"/>
      <c r="N10" s="25">
        <v>1</v>
      </c>
      <c r="O10" s="25"/>
    </row>
    <row r="11" spans="1:15" x14ac:dyDescent="0.35">
      <c r="A11" s="25" t="s">
        <v>257</v>
      </c>
      <c r="B11" s="25"/>
      <c r="C11" s="25" t="s">
        <v>48</v>
      </c>
      <c r="D11" s="23" t="s">
        <v>306</v>
      </c>
      <c r="E11" s="25" t="s">
        <v>348</v>
      </c>
      <c r="F11" s="25"/>
      <c r="G11" s="25"/>
      <c r="H11" s="23"/>
      <c r="I11" s="23"/>
      <c r="J11" s="23"/>
      <c r="K11" s="23"/>
      <c r="L11" s="23"/>
      <c r="M11" s="23"/>
      <c r="N11" s="25"/>
      <c r="O11" s="25"/>
    </row>
    <row r="12" spans="1:15" x14ac:dyDescent="0.35">
      <c r="A12" s="26" t="s">
        <v>467</v>
      </c>
      <c r="B12" s="25"/>
      <c r="C12" s="25" t="s">
        <v>42</v>
      </c>
      <c r="D12" s="23" t="s">
        <v>307</v>
      </c>
      <c r="E12" s="25" t="s">
        <v>349</v>
      </c>
      <c r="F12" s="25"/>
      <c r="G12" s="25"/>
      <c r="H12" s="23"/>
      <c r="I12" s="23"/>
      <c r="J12" s="23"/>
      <c r="K12" s="23"/>
      <c r="L12" s="23"/>
      <c r="M12" s="23"/>
      <c r="N12" s="25"/>
      <c r="O12" s="25"/>
    </row>
    <row r="13" spans="1:15" x14ac:dyDescent="0.35">
      <c r="A13" s="26" t="s">
        <v>468</v>
      </c>
      <c r="B13" s="25"/>
      <c r="C13" s="25" t="s">
        <v>42</v>
      </c>
      <c r="D13" s="23" t="s">
        <v>6</v>
      </c>
      <c r="E13" s="25" t="s">
        <v>344</v>
      </c>
      <c r="F13" s="25"/>
      <c r="G13" s="25"/>
      <c r="H13" s="23"/>
      <c r="I13" s="23"/>
      <c r="J13" s="23"/>
      <c r="K13" s="23"/>
      <c r="L13" s="23"/>
      <c r="M13" s="23"/>
      <c r="N13" s="25"/>
      <c r="O13" s="25"/>
    </row>
    <row r="14" spans="1:15" x14ac:dyDescent="0.35">
      <c r="A14" s="25" t="s">
        <v>211</v>
      </c>
      <c r="B14" s="25"/>
      <c r="C14" s="25" t="s">
        <v>49</v>
      </c>
      <c r="D14" s="23" t="s">
        <v>301</v>
      </c>
      <c r="E14" s="25" t="s">
        <v>350</v>
      </c>
      <c r="F14" s="25"/>
      <c r="G14" s="25"/>
      <c r="H14" s="23"/>
      <c r="I14" s="23"/>
      <c r="J14" s="23"/>
      <c r="K14" s="23"/>
      <c r="L14" s="23"/>
      <c r="M14" s="23"/>
      <c r="N14" s="25"/>
      <c r="O14" s="25"/>
    </row>
    <row r="15" spans="1:15" x14ac:dyDescent="0.35">
      <c r="A15" s="26" t="s">
        <v>192</v>
      </c>
      <c r="B15" s="25"/>
      <c r="C15" s="25" t="s">
        <v>46</v>
      </c>
      <c r="D15" s="23" t="s">
        <v>5</v>
      </c>
      <c r="E15" s="25" t="s">
        <v>345</v>
      </c>
      <c r="F15" s="25"/>
      <c r="G15" s="25"/>
      <c r="H15" s="23"/>
      <c r="I15" s="23"/>
      <c r="J15" s="23"/>
      <c r="K15" s="23"/>
      <c r="L15" s="23"/>
      <c r="M15" s="23"/>
      <c r="N15" s="25"/>
      <c r="O15" s="25"/>
    </row>
    <row r="16" spans="1:15" x14ac:dyDescent="0.35">
      <c r="A16" s="25" t="s">
        <v>159</v>
      </c>
      <c r="B16" s="25"/>
      <c r="C16" s="25" t="s">
        <v>45</v>
      </c>
      <c r="D16" s="23" t="s">
        <v>305</v>
      </c>
      <c r="E16" s="25" t="s">
        <v>351</v>
      </c>
      <c r="F16" s="25"/>
      <c r="G16" s="25"/>
      <c r="H16" s="23"/>
      <c r="I16" s="23"/>
      <c r="J16" s="23"/>
      <c r="K16" s="23"/>
      <c r="L16" s="23"/>
      <c r="M16" s="23"/>
      <c r="N16" s="25"/>
      <c r="O16" s="25"/>
    </row>
    <row r="17" spans="1:15" x14ac:dyDescent="0.35">
      <c r="A17" s="26" t="s">
        <v>469</v>
      </c>
      <c r="B17" s="25"/>
      <c r="C17" s="25" t="s">
        <v>46</v>
      </c>
      <c r="D17" s="23" t="s">
        <v>298</v>
      </c>
      <c r="E17" s="25" t="s">
        <v>352</v>
      </c>
      <c r="F17" s="25"/>
      <c r="G17" s="25"/>
      <c r="H17" s="23"/>
      <c r="I17" s="23"/>
      <c r="J17" s="23"/>
      <c r="K17" s="23"/>
      <c r="L17" s="23"/>
      <c r="M17" s="23"/>
      <c r="N17" s="25"/>
      <c r="O17" s="25"/>
    </row>
    <row r="18" spans="1:15" x14ac:dyDescent="0.35">
      <c r="A18" s="25"/>
      <c r="B18" s="25"/>
      <c r="C18" s="25"/>
      <c r="D18" s="23"/>
      <c r="E18" s="25"/>
      <c r="F18" s="25"/>
      <c r="G18" s="25"/>
      <c r="H18" s="23"/>
      <c r="I18" s="23"/>
      <c r="J18" s="23"/>
      <c r="K18" s="23"/>
      <c r="L18" s="23"/>
      <c r="M18" s="23"/>
      <c r="N18" s="25"/>
      <c r="O18" s="25"/>
    </row>
    <row r="19" spans="1:15" x14ac:dyDescent="0.35">
      <c r="A19" s="24" t="s">
        <v>463</v>
      </c>
      <c r="B19" s="25"/>
      <c r="C19" s="25"/>
      <c r="D19" s="25"/>
      <c r="E19" s="25"/>
      <c r="F19" s="25"/>
      <c r="G19" s="25"/>
      <c r="H19" s="23"/>
      <c r="I19" s="23"/>
      <c r="J19" s="23"/>
      <c r="K19" s="23"/>
      <c r="L19" s="23"/>
      <c r="M19" s="23"/>
      <c r="N19" s="25"/>
      <c r="O19" s="25"/>
    </row>
    <row r="20" spans="1:15" x14ac:dyDescent="0.35">
      <c r="A20" s="25" t="s">
        <v>71</v>
      </c>
      <c r="B20" s="25"/>
      <c r="C20" s="25" t="s">
        <v>46</v>
      </c>
      <c r="D20" s="25" t="s">
        <v>5</v>
      </c>
      <c r="E20" s="25" t="s">
        <v>363</v>
      </c>
      <c r="F20" s="25"/>
      <c r="G20" s="25"/>
      <c r="H20" s="23"/>
      <c r="I20" s="23"/>
      <c r="J20" s="23"/>
      <c r="K20" s="23"/>
      <c r="L20" s="23">
        <v>8</v>
      </c>
      <c r="M20" s="23"/>
      <c r="N20" s="25"/>
      <c r="O20" s="25"/>
    </row>
    <row r="21" spans="1:15" x14ac:dyDescent="0.35">
      <c r="A21" s="26" t="s">
        <v>470</v>
      </c>
      <c r="B21" s="25"/>
      <c r="C21" s="25" t="s">
        <v>45</v>
      </c>
      <c r="D21" s="25" t="s">
        <v>64</v>
      </c>
      <c r="E21" s="25" t="s">
        <v>364</v>
      </c>
      <c r="F21" s="25"/>
      <c r="G21" s="25"/>
      <c r="H21" s="23">
        <v>7</v>
      </c>
      <c r="I21" s="23"/>
      <c r="J21" s="23"/>
      <c r="K21" s="23"/>
      <c r="L21" s="23"/>
      <c r="M21" s="23"/>
      <c r="N21" s="25"/>
      <c r="O21" s="25"/>
    </row>
    <row r="22" spans="1:15" x14ac:dyDescent="0.35">
      <c r="A22" s="25" t="s">
        <v>268</v>
      </c>
      <c r="B22" s="25"/>
      <c r="C22" s="25" t="s">
        <v>48</v>
      </c>
      <c r="D22" s="25" t="s">
        <v>3</v>
      </c>
      <c r="E22" s="25" t="s">
        <v>338</v>
      </c>
      <c r="F22" s="25"/>
      <c r="G22" s="25"/>
      <c r="H22" s="23"/>
      <c r="I22" s="23"/>
      <c r="J22" s="23"/>
      <c r="K22" s="23"/>
      <c r="L22" s="23"/>
      <c r="M22" s="23"/>
      <c r="N22" s="25">
        <v>6</v>
      </c>
      <c r="O22" s="25"/>
    </row>
    <row r="23" spans="1:15" x14ac:dyDescent="0.35">
      <c r="A23" s="25" t="s">
        <v>269</v>
      </c>
      <c r="B23" s="25"/>
      <c r="C23" s="25" t="s">
        <v>48</v>
      </c>
      <c r="D23" s="25" t="s">
        <v>306</v>
      </c>
      <c r="E23" s="25" t="s">
        <v>365</v>
      </c>
      <c r="F23" s="25"/>
      <c r="G23" s="25"/>
      <c r="H23" s="23"/>
      <c r="I23" s="23"/>
      <c r="J23" s="23"/>
      <c r="K23" s="23"/>
      <c r="L23" s="23"/>
      <c r="M23" s="23"/>
      <c r="N23" s="25">
        <v>5</v>
      </c>
      <c r="O23" s="25"/>
    </row>
    <row r="24" spans="1:15" x14ac:dyDescent="0.35">
      <c r="A24" s="25" t="s">
        <v>239</v>
      </c>
      <c r="B24" s="25"/>
      <c r="C24" s="25" t="s">
        <v>47</v>
      </c>
      <c r="D24" s="25" t="s">
        <v>62</v>
      </c>
      <c r="E24" s="25" t="s">
        <v>366</v>
      </c>
      <c r="F24" s="25"/>
      <c r="G24" s="25"/>
      <c r="H24" s="23"/>
      <c r="I24" s="23">
        <v>4</v>
      </c>
      <c r="J24" s="23"/>
      <c r="K24" s="23"/>
      <c r="L24" s="23"/>
      <c r="M24" s="23"/>
      <c r="N24" s="25"/>
      <c r="O24" s="25"/>
    </row>
    <row r="25" spans="1:15" x14ac:dyDescent="0.35">
      <c r="A25" s="26" t="s">
        <v>471</v>
      </c>
      <c r="B25" s="25"/>
      <c r="C25" s="25" t="s">
        <v>47</v>
      </c>
      <c r="D25" s="25" t="s">
        <v>63</v>
      </c>
      <c r="E25" s="25" t="s">
        <v>367</v>
      </c>
      <c r="F25" s="25"/>
      <c r="G25" s="25"/>
      <c r="H25" s="23"/>
      <c r="I25" s="23">
        <v>3</v>
      </c>
      <c r="J25" s="23"/>
      <c r="K25" s="23"/>
      <c r="L25" s="23"/>
      <c r="M25" s="23"/>
      <c r="N25" s="25"/>
      <c r="O25" s="25"/>
    </row>
    <row r="26" spans="1:15" x14ac:dyDescent="0.35">
      <c r="A26" s="25" t="s">
        <v>72</v>
      </c>
      <c r="B26" s="25"/>
      <c r="C26" s="25" t="s">
        <v>450</v>
      </c>
      <c r="D26" s="25" t="s">
        <v>6</v>
      </c>
      <c r="E26" s="25" t="s">
        <v>368</v>
      </c>
      <c r="F26" s="25"/>
      <c r="G26" s="25"/>
      <c r="H26" s="23"/>
      <c r="I26" s="23"/>
      <c r="J26" s="23"/>
      <c r="K26" s="23"/>
      <c r="L26" s="23"/>
      <c r="M26" s="23">
        <v>2</v>
      </c>
      <c r="N26" s="25"/>
      <c r="O26" s="25"/>
    </row>
    <row r="27" spans="1:15" x14ac:dyDescent="0.35">
      <c r="A27" s="25" t="s">
        <v>308</v>
      </c>
      <c r="B27" s="25"/>
      <c r="C27" s="25" t="s">
        <v>450</v>
      </c>
      <c r="D27" s="25" t="s">
        <v>307</v>
      </c>
      <c r="E27" s="25" t="s">
        <v>369</v>
      </c>
      <c r="F27" s="25"/>
      <c r="G27" s="25"/>
      <c r="H27" s="23"/>
      <c r="I27" s="23"/>
      <c r="J27" s="23"/>
      <c r="K27" s="23"/>
      <c r="L27" s="23"/>
      <c r="M27" s="23">
        <v>1</v>
      </c>
      <c r="N27" s="25"/>
      <c r="O27" s="25"/>
    </row>
    <row r="28" spans="1:15" ht="24" customHeight="1" x14ac:dyDescent="0.35">
      <c r="A28" s="26"/>
      <c r="B28" s="25"/>
      <c r="C28" s="25"/>
      <c r="D28" s="25"/>
      <c r="E28" s="25"/>
      <c r="F28" s="25"/>
      <c r="G28" s="25"/>
      <c r="H28" s="23"/>
      <c r="I28" s="23"/>
      <c r="J28" s="23"/>
      <c r="K28" s="23"/>
      <c r="L28" s="23"/>
      <c r="M28" s="23"/>
      <c r="N28" s="25"/>
      <c r="O28" s="25"/>
    </row>
    <row r="29" spans="1:15" x14ac:dyDescent="0.35">
      <c r="A29" s="25"/>
      <c r="B29" s="25"/>
      <c r="C29" s="25"/>
      <c r="D29" s="25"/>
      <c r="E29" s="25"/>
      <c r="F29" s="25"/>
      <c r="G29" s="25" t="s">
        <v>117</v>
      </c>
      <c r="H29" s="23">
        <f>H3+H16+H21</f>
        <v>15</v>
      </c>
      <c r="I29" s="23">
        <f>I5+I9+I24+I25</f>
        <v>15</v>
      </c>
      <c r="J29" s="23">
        <f>J4+J7</f>
        <v>11</v>
      </c>
      <c r="K29" s="23">
        <f>K6</f>
        <v>5</v>
      </c>
      <c r="L29" s="23">
        <f>L15+L17+L20</f>
        <v>8</v>
      </c>
      <c r="M29" s="23">
        <f>M26+M27</f>
        <v>3</v>
      </c>
      <c r="N29" s="25">
        <f>N10+N11+N22+N23</f>
        <v>12</v>
      </c>
      <c r="O29" s="25">
        <f>O8+O14</f>
        <v>3</v>
      </c>
    </row>
    <row r="30" spans="1:15" x14ac:dyDescent="0.35">
      <c r="A30" s="25"/>
      <c r="B30" s="25"/>
      <c r="C30" s="25"/>
      <c r="D30" s="25"/>
      <c r="E30" s="25"/>
      <c r="F30" s="25"/>
      <c r="G30" s="25"/>
      <c r="H30" s="23"/>
      <c r="I30" s="23"/>
      <c r="J30" s="23"/>
      <c r="K30" s="23"/>
      <c r="L30" s="23"/>
      <c r="M30" s="23"/>
      <c r="N30" s="25"/>
      <c r="O30" s="25"/>
    </row>
    <row r="31" spans="1:15" x14ac:dyDescent="0.35">
      <c r="A31" s="25"/>
      <c r="B31" s="25"/>
      <c r="C31" s="25"/>
      <c r="D31" s="23"/>
      <c r="E31" s="25"/>
      <c r="F31" s="25"/>
      <c r="G31" s="25"/>
      <c r="H31" s="23"/>
      <c r="I31" s="23"/>
      <c r="J31" s="23"/>
      <c r="K31" s="23"/>
      <c r="L31" s="23"/>
      <c r="M31" s="23"/>
      <c r="N31" s="23"/>
      <c r="O31" s="23"/>
    </row>
    <row r="32" spans="1:15" x14ac:dyDescent="0.35">
      <c r="A32" s="25"/>
      <c r="B32" s="25"/>
      <c r="C32" s="25"/>
      <c r="D32" s="23"/>
      <c r="E32" s="25"/>
      <c r="F32" s="25"/>
      <c r="G32" s="25"/>
      <c r="H32" s="23"/>
      <c r="I32" s="23"/>
      <c r="J32" s="23"/>
      <c r="K32" s="23"/>
      <c r="L32" s="23"/>
      <c r="M32" s="23"/>
      <c r="N32" s="25"/>
      <c r="O32" s="25"/>
    </row>
    <row r="33" spans="1:15" x14ac:dyDescent="0.35">
      <c r="A33" s="25"/>
      <c r="B33" s="25"/>
      <c r="C33" s="25"/>
      <c r="D33" s="23"/>
      <c r="E33" s="25"/>
      <c r="F33" s="25"/>
      <c r="G33" s="25"/>
      <c r="H33" s="23" t="s">
        <v>122</v>
      </c>
      <c r="I33" s="23" t="s">
        <v>123</v>
      </c>
      <c r="J33" s="23" t="s">
        <v>73</v>
      </c>
      <c r="K33" s="23" t="s">
        <v>124</v>
      </c>
      <c r="L33" s="23" t="s">
        <v>119</v>
      </c>
      <c r="M33" s="23" t="s">
        <v>42</v>
      </c>
      <c r="N33" s="23" t="s">
        <v>125</v>
      </c>
      <c r="O33" s="23" t="s">
        <v>121</v>
      </c>
    </row>
    <row r="34" spans="1:15" x14ac:dyDescent="0.35">
      <c r="D34" s="9"/>
    </row>
    <row r="35" spans="1:15" x14ac:dyDescent="0.35">
      <c r="D35" s="9"/>
    </row>
    <row r="36" spans="1:15" x14ac:dyDescent="0.35">
      <c r="D36" s="9"/>
    </row>
    <row r="37" spans="1:15" x14ac:dyDescent="0.35">
      <c r="D37" s="9"/>
    </row>
    <row r="38" spans="1:15" x14ac:dyDescent="0.35">
      <c r="D38" s="9"/>
    </row>
    <row r="39" spans="1:15" x14ac:dyDescent="0.35">
      <c r="D39" s="9"/>
    </row>
    <row r="40" spans="1:15" x14ac:dyDescent="0.35">
      <c r="D40" s="9"/>
    </row>
    <row r="41" spans="1:15" x14ac:dyDescent="0.35">
      <c r="D41" s="9"/>
    </row>
    <row r="42" spans="1:15" x14ac:dyDescent="0.35">
      <c r="D42" s="9"/>
    </row>
    <row r="43" spans="1:15" x14ac:dyDescent="0.35">
      <c r="D43" s="9"/>
    </row>
    <row r="44" spans="1:15" x14ac:dyDescent="0.35">
      <c r="D44" s="9"/>
    </row>
    <row r="45" spans="1:15" x14ac:dyDescent="0.35">
      <c r="D45" s="9"/>
    </row>
    <row r="46" spans="1:15" x14ac:dyDescent="0.35">
      <c r="D46" s="9"/>
    </row>
    <row r="47" spans="1:15" x14ac:dyDescent="0.35">
      <c r="D47" s="9"/>
    </row>
    <row r="48" spans="1:15" x14ac:dyDescent="0.35">
      <c r="D48" s="9"/>
    </row>
  </sheetData>
  <sortState xmlns:xlrd2="http://schemas.microsoft.com/office/spreadsheetml/2017/richdata2" ref="A20:E29">
    <sortCondition ref="E20:E2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747E-A462-4B2D-9B66-F2E0EB06FBDE}">
  <dimension ref="A1:O59"/>
  <sheetViews>
    <sheetView tabSelected="1" zoomScale="107" workbookViewId="0">
      <selection activeCell="G23" sqref="G23"/>
    </sheetView>
  </sheetViews>
  <sheetFormatPr defaultRowHeight="14.4" x14ac:dyDescent="0.3"/>
  <cols>
    <col min="1" max="1" width="32.109375" customWidth="1"/>
    <col min="3" max="3" width="12.33203125" customWidth="1"/>
    <col min="4" max="4" width="14.21875" customWidth="1"/>
    <col min="8" max="9" width="9.109375" style="1"/>
    <col min="10" max="10" width="11.88671875" style="1" customWidth="1"/>
    <col min="11" max="11" width="12.33203125" style="1" customWidth="1"/>
    <col min="12" max="15" width="9.109375" style="1"/>
  </cols>
  <sheetData>
    <row r="1" spans="1:15" ht="18" x14ac:dyDescent="0.35">
      <c r="A1" s="8"/>
      <c r="B1" s="7"/>
      <c r="C1" s="7"/>
      <c r="D1" s="7"/>
      <c r="E1" s="7"/>
      <c r="F1" s="7"/>
      <c r="G1" s="7"/>
      <c r="H1" s="9"/>
      <c r="I1" s="9"/>
      <c r="J1" s="9"/>
      <c r="K1" s="9"/>
      <c r="L1" s="9"/>
      <c r="M1" s="9"/>
      <c r="N1" s="9"/>
    </row>
    <row r="2" spans="1:15" ht="17.399999999999999" x14ac:dyDescent="0.3">
      <c r="A2" s="24" t="s">
        <v>472</v>
      </c>
      <c r="B2" s="25"/>
      <c r="C2" s="25"/>
      <c r="D2" s="25"/>
      <c r="E2" s="25"/>
      <c r="F2" s="25"/>
      <c r="G2" s="25"/>
      <c r="H2" s="23"/>
      <c r="I2" s="23"/>
      <c r="J2" s="23"/>
      <c r="K2" s="23"/>
      <c r="L2" s="23"/>
      <c r="M2" s="23"/>
      <c r="N2" s="23"/>
      <c r="O2" s="23"/>
    </row>
    <row r="3" spans="1:15" ht="17.399999999999999" x14ac:dyDescent="0.3">
      <c r="A3" s="24" t="s">
        <v>479</v>
      </c>
      <c r="B3" s="25"/>
      <c r="C3" s="25"/>
      <c r="D3" s="25" t="s">
        <v>573</v>
      </c>
      <c r="E3" s="25" t="s">
        <v>40</v>
      </c>
      <c r="F3" s="25"/>
      <c r="G3" s="25" t="s">
        <v>126</v>
      </c>
      <c r="H3" s="23" t="s">
        <v>450</v>
      </c>
      <c r="I3" s="23" t="s">
        <v>44</v>
      </c>
      <c r="J3" s="23" t="s">
        <v>45</v>
      </c>
      <c r="K3" s="23" t="s">
        <v>41</v>
      </c>
      <c r="L3" s="23" t="s">
        <v>46</v>
      </c>
      <c r="M3" s="23" t="s">
        <v>47</v>
      </c>
      <c r="N3" s="23" t="s">
        <v>48</v>
      </c>
      <c r="O3" s="23" t="s">
        <v>49</v>
      </c>
    </row>
    <row r="4" spans="1:15" ht="17.399999999999999" x14ac:dyDescent="0.3">
      <c r="A4" s="25" t="s">
        <v>74</v>
      </c>
      <c r="B4" s="25" t="s">
        <v>4</v>
      </c>
      <c r="C4" s="25" t="s">
        <v>41</v>
      </c>
      <c r="D4" s="25">
        <v>-2</v>
      </c>
      <c r="E4" s="25">
        <v>12.4</v>
      </c>
      <c r="F4" s="25"/>
      <c r="G4" s="25"/>
      <c r="H4" s="23"/>
      <c r="I4" s="23"/>
      <c r="J4" s="23"/>
      <c r="K4" s="23">
        <v>8</v>
      </c>
      <c r="L4" s="23"/>
      <c r="M4" s="23"/>
      <c r="N4" s="23"/>
      <c r="O4" s="23"/>
    </row>
    <row r="5" spans="1:15" ht="17.399999999999999" x14ac:dyDescent="0.3">
      <c r="A5" s="25" t="s">
        <v>208</v>
      </c>
      <c r="B5" s="25" t="s">
        <v>65</v>
      </c>
      <c r="C5" s="25" t="s">
        <v>49</v>
      </c>
      <c r="D5" s="25">
        <v>-2</v>
      </c>
      <c r="E5" s="25">
        <v>13.2</v>
      </c>
      <c r="F5" s="25"/>
      <c r="G5" s="25"/>
      <c r="H5" s="23"/>
      <c r="I5" s="23"/>
      <c r="J5" s="23"/>
      <c r="K5" s="23"/>
      <c r="L5" s="23"/>
      <c r="M5" s="23"/>
      <c r="N5" s="23"/>
      <c r="O5" s="23">
        <v>7</v>
      </c>
    </row>
    <row r="6" spans="1:15" ht="17.399999999999999" x14ac:dyDescent="0.3">
      <c r="A6" s="25" t="s">
        <v>98</v>
      </c>
      <c r="B6" s="25" t="s">
        <v>61</v>
      </c>
      <c r="C6" s="25" t="s">
        <v>41</v>
      </c>
      <c r="D6" s="25">
        <v>-1</v>
      </c>
      <c r="E6" s="25">
        <v>13.2</v>
      </c>
      <c r="F6" s="25"/>
      <c r="G6" s="25"/>
      <c r="H6" s="23"/>
      <c r="I6" s="23"/>
      <c r="J6" s="23"/>
      <c r="K6" s="23">
        <v>6</v>
      </c>
      <c r="L6" s="23"/>
      <c r="M6" s="23"/>
      <c r="N6" s="23"/>
      <c r="O6" s="23"/>
    </row>
    <row r="7" spans="1:15" ht="17.399999999999999" x14ac:dyDescent="0.3">
      <c r="A7" s="25" t="s">
        <v>481</v>
      </c>
      <c r="B7" s="25" t="s">
        <v>52</v>
      </c>
      <c r="C7" s="25" t="s">
        <v>44</v>
      </c>
      <c r="D7" s="25">
        <v>-1</v>
      </c>
      <c r="E7" s="25">
        <v>13.6</v>
      </c>
      <c r="F7" s="25"/>
      <c r="G7" s="25"/>
      <c r="H7" s="23"/>
      <c r="I7" s="23">
        <v>5</v>
      </c>
      <c r="J7" s="23"/>
      <c r="K7" s="23"/>
      <c r="L7" s="23"/>
      <c r="M7" s="23"/>
      <c r="N7" s="23"/>
      <c r="O7" s="23"/>
    </row>
    <row r="8" spans="1:15" ht="17.399999999999999" x14ac:dyDescent="0.3">
      <c r="A8" s="25" t="s">
        <v>99</v>
      </c>
      <c r="B8" s="25" t="s">
        <v>64</v>
      </c>
      <c r="C8" s="25" t="s">
        <v>45</v>
      </c>
      <c r="D8" s="25">
        <v>-2</v>
      </c>
      <c r="E8" s="25">
        <v>13.8</v>
      </c>
      <c r="F8" s="25"/>
      <c r="G8" s="25"/>
      <c r="H8" s="23"/>
      <c r="I8" s="23"/>
      <c r="J8" s="23">
        <v>4</v>
      </c>
      <c r="K8" s="23"/>
      <c r="L8" s="23"/>
      <c r="M8" s="23"/>
      <c r="N8" s="23"/>
      <c r="O8" s="23"/>
    </row>
    <row r="9" spans="1:15" ht="17.399999999999999" x14ac:dyDescent="0.3">
      <c r="A9" s="25" t="s">
        <v>100</v>
      </c>
      <c r="B9" s="25" t="s">
        <v>63</v>
      </c>
      <c r="C9" s="25" t="s">
        <v>47</v>
      </c>
      <c r="D9" s="25">
        <v>-2</v>
      </c>
      <c r="E9" s="25">
        <v>14.2</v>
      </c>
      <c r="F9" s="25"/>
      <c r="G9" s="25"/>
      <c r="H9" s="23"/>
      <c r="I9" s="23"/>
      <c r="J9" s="23"/>
      <c r="K9" s="23"/>
      <c r="L9" s="23"/>
      <c r="M9" s="23">
        <v>3</v>
      </c>
      <c r="N9" s="23"/>
      <c r="O9" s="23"/>
    </row>
    <row r="10" spans="1:15" ht="17.399999999999999" x14ac:dyDescent="0.3">
      <c r="A10" s="25" t="s">
        <v>216</v>
      </c>
      <c r="B10" s="25" t="s">
        <v>62</v>
      </c>
      <c r="C10" s="25" t="s">
        <v>46</v>
      </c>
      <c r="D10" s="25">
        <v>-1</v>
      </c>
      <c r="E10" s="25">
        <v>14.2</v>
      </c>
      <c r="F10" s="25"/>
      <c r="G10" s="25"/>
      <c r="H10" s="23"/>
      <c r="I10" s="23"/>
      <c r="J10" s="23"/>
      <c r="K10" s="23"/>
      <c r="L10" s="23">
        <v>2</v>
      </c>
      <c r="M10" s="23"/>
      <c r="N10" s="23"/>
      <c r="O10" s="23"/>
    </row>
    <row r="11" spans="1:15" ht="17.399999999999999" x14ac:dyDescent="0.3">
      <c r="A11" s="25" t="s">
        <v>183</v>
      </c>
      <c r="B11" s="25" t="s">
        <v>5</v>
      </c>
      <c r="C11" s="25" t="s">
        <v>46</v>
      </c>
      <c r="D11" s="25">
        <v>-2</v>
      </c>
      <c r="E11" s="25">
        <v>14.4</v>
      </c>
      <c r="F11" s="25"/>
      <c r="G11" s="25"/>
      <c r="H11" s="23"/>
      <c r="I11" s="23"/>
      <c r="J11" s="23"/>
      <c r="K11" s="23"/>
      <c r="L11" s="23">
        <v>1</v>
      </c>
      <c r="M11" s="23"/>
      <c r="N11" s="23"/>
      <c r="O11" s="23"/>
    </row>
    <row r="12" spans="1:15" ht="17.399999999999999" x14ac:dyDescent="0.3">
      <c r="A12" s="25" t="s">
        <v>184</v>
      </c>
      <c r="B12" s="25" t="s">
        <v>298</v>
      </c>
      <c r="C12" s="25" t="s">
        <v>49</v>
      </c>
      <c r="D12" s="25">
        <v>-1</v>
      </c>
      <c r="E12" s="25">
        <v>14.5</v>
      </c>
      <c r="F12" s="25"/>
      <c r="G12" s="25"/>
      <c r="H12" s="23"/>
      <c r="I12" s="23"/>
      <c r="J12" s="23"/>
      <c r="K12" s="23"/>
      <c r="L12" s="23"/>
      <c r="M12" s="23"/>
      <c r="N12" s="23"/>
      <c r="O12" s="23"/>
    </row>
    <row r="13" spans="1:15" ht="17.399999999999999" x14ac:dyDescent="0.3">
      <c r="A13" s="25" t="s">
        <v>272</v>
      </c>
      <c r="B13" s="25" t="s">
        <v>307</v>
      </c>
      <c r="C13" s="25" t="s">
        <v>47</v>
      </c>
      <c r="D13" s="25">
        <v>-1</v>
      </c>
      <c r="E13" s="25">
        <v>15.1</v>
      </c>
      <c r="F13" s="25"/>
      <c r="G13" s="25"/>
      <c r="H13" s="23"/>
      <c r="I13" s="23"/>
      <c r="J13" s="23"/>
      <c r="K13" s="23"/>
      <c r="L13" s="23"/>
      <c r="M13" s="23"/>
      <c r="N13" s="23"/>
      <c r="O13" s="23"/>
    </row>
    <row r="14" spans="1:15" ht="17.399999999999999" x14ac:dyDescent="0.3">
      <c r="A14" s="25" t="s">
        <v>246</v>
      </c>
      <c r="B14" s="25" t="s">
        <v>3</v>
      </c>
      <c r="C14" s="25" t="s">
        <v>48</v>
      </c>
      <c r="D14" s="25">
        <v>-2</v>
      </c>
      <c r="E14" s="25">
        <v>15.2</v>
      </c>
      <c r="F14" s="25"/>
      <c r="G14" s="25"/>
      <c r="H14" s="23"/>
      <c r="I14" s="23"/>
      <c r="J14" s="23"/>
      <c r="K14" s="23"/>
      <c r="L14" s="23"/>
      <c r="M14" s="23"/>
      <c r="N14" s="23"/>
      <c r="O14" s="23"/>
    </row>
    <row r="15" spans="1:15" ht="17.399999999999999" x14ac:dyDescent="0.3">
      <c r="A15" s="25"/>
      <c r="B15" s="25"/>
      <c r="C15" s="25"/>
      <c r="D15" s="25"/>
      <c r="E15" s="25"/>
      <c r="F15" s="25"/>
      <c r="G15" s="25"/>
      <c r="H15" s="23"/>
      <c r="I15" s="23"/>
      <c r="J15" s="23"/>
      <c r="K15" s="23"/>
      <c r="L15" s="23"/>
      <c r="M15" s="23"/>
      <c r="N15" s="23"/>
      <c r="O15" s="23"/>
    </row>
    <row r="16" spans="1:15" ht="17.399999999999999" x14ac:dyDescent="0.3">
      <c r="A16" s="24" t="s">
        <v>473</v>
      </c>
      <c r="B16" s="25"/>
      <c r="C16" s="25"/>
      <c r="D16" s="25"/>
      <c r="E16" s="25"/>
      <c r="F16" s="25"/>
      <c r="G16" s="25"/>
      <c r="H16" s="23"/>
      <c r="I16" s="23"/>
      <c r="J16" s="23"/>
      <c r="K16" s="23"/>
      <c r="L16" s="23"/>
      <c r="M16" s="23"/>
      <c r="N16" s="23"/>
      <c r="O16" s="23"/>
    </row>
    <row r="17" spans="1:15" ht="17.399999999999999" x14ac:dyDescent="0.3">
      <c r="A17" s="24" t="s">
        <v>478</v>
      </c>
      <c r="B17" s="25"/>
      <c r="C17" s="25"/>
      <c r="D17" s="25"/>
      <c r="E17" s="25"/>
      <c r="F17" s="25"/>
      <c r="G17" s="25"/>
      <c r="H17" s="23"/>
      <c r="I17" s="23"/>
      <c r="J17" s="23"/>
      <c r="K17" s="23"/>
      <c r="L17" s="23"/>
      <c r="M17" s="23"/>
      <c r="N17" s="23"/>
      <c r="O17" s="23"/>
    </row>
    <row r="18" spans="1:15" ht="17.399999999999999" x14ac:dyDescent="0.3">
      <c r="A18" s="26" t="s">
        <v>544</v>
      </c>
      <c r="B18" s="25" t="s">
        <v>4</v>
      </c>
      <c r="C18" s="25">
        <v>11.8</v>
      </c>
      <c r="D18" s="25">
        <v>-2.9</v>
      </c>
      <c r="E18" s="25"/>
      <c r="F18" s="25"/>
      <c r="G18" s="25"/>
      <c r="H18" s="23"/>
      <c r="I18" s="23"/>
      <c r="J18" s="23"/>
      <c r="K18" s="23">
        <v>8</v>
      </c>
      <c r="L18" s="23"/>
      <c r="M18" s="23"/>
      <c r="N18" s="23"/>
      <c r="O18" s="23"/>
    </row>
    <row r="19" spans="1:15" ht="17.399999999999999" x14ac:dyDescent="0.3">
      <c r="A19" s="26" t="s">
        <v>188</v>
      </c>
      <c r="B19" s="25" t="s">
        <v>5</v>
      </c>
      <c r="C19" s="25">
        <v>11.9</v>
      </c>
      <c r="D19" s="25">
        <v>-2.9</v>
      </c>
      <c r="E19" s="25"/>
      <c r="F19" s="25"/>
      <c r="G19" s="25"/>
      <c r="H19" s="23"/>
      <c r="I19" s="23"/>
      <c r="J19" s="23"/>
      <c r="K19" s="23"/>
      <c r="L19" s="23">
        <v>7</v>
      </c>
      <c r="M19" s="23"/>
      <c r="N19" s="23"/>
      <c r="O19" s="23"/>
    </row>
    <row r="20" spans="1:15" ht="17.399999999999999" x14ac:dyDescent="0.3">
      <c r="A20" s="26" t="s">
        <v>574</v>
      </c>
      <c r="B20" s="25" t="s">
        <v>61</v>
      </c>
      <c r="C20" s="25">
        <v>12.4</v>
      </c>
      <c r="D20" s="25">
        <v>-2.4</v>
      </c>
      <c r="E20" s="25"/>
      <c r="F20" s="25"/>
      <c r="G20" s="25"/>
      <c r="H20" s="23"/>
      <c r="I20" s="23"/>
      <c r="J20" s="23"/>
      <c r="K20" s="23">
        <v>6</v>
      </c>
      <c r="L20" s="23"/>
      <c r="M20" s="23"/>
      <c r="N20" s="23"/>
      <c r="O20" s="23"/>
    </row>
    <row r="21" spans="1:15" ht="17.399999999999999" x14ac:dyDescent="0.3">
      <c r="A21" s="26" t="s">
        <v>223</v>
      </c>
      <c r="B21" s="25" t="s">
        <v>63</v>
      </c>
      <c r="C21" s="54" t="s">
        <v>550</v>
      </c>
      <c r="D21" s="25">
        <v>-2.9</v>
      </c>
      <c r="E21" s="25"/>
      <c r="F21" s="25"/>
      <c r="G21" s="25"/>
      <c r="H21" s="23"/>
      <c r="I21" s="23"/>
      <c r="J21" s="23"/>
      <c r="K21" s="23"/>
      <c r="L21" s="23"/>
      <c r="M21" s="23">
        <v>5</v>
      </c>
      <c r="N21" s="23"/>
      <c r="O21" s="23"/>
    </row>
    <row r="22" spans="1:15" ht="17.399999999999999" x14ac:dyDescent="0.3">
      <c r="A22" s="26" t="s">
        <v>474</v>
      </c>
      <c r="B22" s="25" t="s">
        <v>298</v>
      </c>
      <c r="C22" s="25">
        <v>13.1</v>
      </c>
      <c r="D22" s="25">
        <v>-2.4</v>
      </c>
      <c r="E22" s="25"/>
      <c r="F22" s="25"/>
      <c r="G22" s="25"/>
      <c r="H22" s="23"/>
      <c r="I22" s="23"/>
      <c r="J22" s="23"/>
      <c r="K22" s="23"/>
      <c r="L22" s="23">
        <v>4</v>
      </c>
      <c r="M22" s="23"/>
      <c r="N22" s="23"/>
      <c r="O22" s="23"/>
    </row>
    <row r="23" spans="1:15" ht="17.399999999999999" x14ac:dyDescent="0.3">
      <c r="A23" s="25" t="s">
        <v>445</v>
      </c>
      <c r="B23" s="25" t="s">
        <v>6</v>
      </c>
      <c r="C23" s="25">
        <v>13.2</v>
      </c>
      <c r="D23" s="25">
        <v>-2.9</v>
      </c>
      <c r="E23" s="25"/>
      <c r="F23" s="25"/>
      <c r="G23" s="25"/>
      <c r="H23" s="23">
        <v>3</v>
      </c>
      <c r="I23" s="23"/>
      <c r="J23" s="23"/>
      <c r="K23" s="23"/>
      <c r="L23" s="23"/>
      <c r="M23" s="23"/>
      <c r="N23" s="23"/>
      <c r="O23" s="23"/>
    </row>
    <row r="24" spans="1:15" ht="17.399999999999999" x14ac:dyDescent="0.3">
      <c r="A24" s="25" t="s">
        <v>374</v>
      </c>
      <c r="B24" s="25" t="s">
        <v>300</v>
      </c>
      <c r="C24" s="25">
        <v>13.3</v>
      </c>
      <c r="D24" s="25">
        <v>-2.4</v>
      </c>
      <c r="E24" s="25"/>
      <c r="F24" s="25"/>
      <c r="G24" s="25"/>
      <c r="H24" s="23"/>
      <c r="I24" s="23">
        <v>2</v>
      </c>
      <c r="J24" s="23"/>
      <c r="K24" s="23"/>
      <c r="L24" s="23"/>
      <c r="M24" s="23"/>
      <c r="N24" s="23"/>
      <c r="O24" s="23"/>
    </row>
    <row r="25" spans="1:15" ht="17.399999999999999" x14ac:dyDescent="0.3">
      <c r="A25" s="25" t="s">
        <v>170</v>
      </c>
      <c r="B25" s="25" t="s">
        <v>52</v>
      </c>
      <c r="C25" s="25">
        <v>13.5</v>
      </c>
      <c r="D25" s="25">
        <v>-2.9</v>
      </c>
      <c r="E25" s="25"/>
      <c r="F25" s="25"/>
      <c r="G25" s="25"/>
      <c r="H25" s="23"/>
      <c r="I25" s="23">
        <v>1</v>
      </c>
      <c r="J25" s="23"/>
      <c r="K25" s="23"/>
      <c r="L25" s="23"/>
      <c r="M25" s="23"/>
      <c r="N25" s="23"/>
      <c r="O25" s="23"/>
    </row>
    <row r="26" spans="1:15" ht="17.399999999999999" x14ac:dyDescent="0.3">
      <c r="A26" s="26" t="s">
        <v>373</v>
      </c>
      <c r="B26" s="25" t="s">
        <v>306</v>
      </c>
      <c r="C26" s="25">
        <v>13.8</v>
      </c>
      <c r="D26" s="25">
        <v>-2.4</v>
      </c>
      <c r="E26" s="25"/>
      <c r="F26" s="25"/>
      <c r="G26" s="25"/>
      <c r="H26" s="23"/>
      <c r="I26" s="23"/>
      <c r="J26" s="23"/>
      <c r="K26" s="23"/>
      <c r="L26" s="23"/>
      <c r="M26" s="23"/>
      <c r="N26" s="23"/>
      <c r="O26" s="23"/>
    </row>
    <row r="27" spans="1:15" ht="17.399999999999999" x14ac:dyDescent="0.3">
      <c r="A27" s="25" t="s">
        <v>372</v>
      </c>
      <c r="B27" s="25" t="s">
        <v>64</v>
      </c>
      <c r="C27" s="25">
        <v>14.9</v>
      </c>
      <c r="D27" s="25">
        <v>-2.9</v>
      </c>
      <c r="E27" s="25"/>
      <c r="F27" s="25"/>
      <c r="G27" s="25"/>
      <c r="H27" s="23"/>
      <c r="I27" s="23"/>
      <c r="J27" s="23"/>
      <c r="K27" s="23"/>
      <c r="L27" s="23"/>
      <c r="M27" s="23"/>
      <c r="N27" s="23"/>
      <c r="O27" s="23"/>
    </row>
    <row r="28" spans="1:15" ht="17.399999999999999" x14ac:dyDescent="0.3">
      <c r="A28" s="25"/>
      <c r="B28" s="25"/>
      <c r="C28" s="25"/>
      <c r="D28" s="25"/>
      <c r="E28" s="25"/>
      <c r="F28" s="25"/>
      <c r="G28" s="25"/>
      <c r="H28" s="23"/>
      <c r="I28" s="23"/>
      <c r="J28" s="23"/>
      <c r="K28" s="23"/>
      <c r="L28" s="23"/>
      <c r="M28" s="23"/>
      <c r="N28" s="23"/>
      <c r="O28" s="23"/>
    </row>
    <row r="29" spans="1:15" ht="17.399999999999999" x14ac:dyDescent="0.3">
      <c r="A29" s="24" t="s">
        <v>482</v>
      </c>
      <c r="B29" s="25"/>
      <c r="C29" s="25"/>
      <c r="D29" s="25"/>
      <c r="E29" s="25"/>
      <c r="F29" s="25"/>
      <c r="G29" s="25"/>
      <c r="H29" s="23"/>
      <c r="I29" s="23"/>
      <c r="J29" s="23"/>
      <c r="K29" s="23"/>
      <c r="L29" s="23"/>
      <c r="M29" s="23"/>
      <c r="N29" s="23"/>
      <c r="O29" s="23"/>
    </row>
    <row r="30" spans="1:15" ht="17.399999999999999" x14ac:dyDescent="0.3">
      <c r="A30" s="24" t="s">
        <v>449</v>
      </c>
      <c r="B30" s="25"/>
      <c r="C30" s="25"/>
      <c r="D30" s="25"/>
      <c r="E30" s="25"/>
      <c r="F30" s="25"/>
      <c r="G30" s="25"/>
      <c r="H30" s="23"/>
      <c r="I30" s="23"/>
      <c r="J30" s="23"/>
      <c r="K30" s="23"/>
      <c r="L30" s="23"/>
      <c r="M30" s="23"/>
      <c r="N30" s="23"/>
      <c r="O30" s="23"/>
    </row>
    <row r="31" spans="1:15" ht="17.399999999999999" x14ac:dyDescent="0.3">
      <c r="A31" s="26" t="s">
        <v>475</v>
      </c>
      <c r="B31" s="25" t="s">
        <v>6</v>
      </c>
      <c r="C31" s="25">
        <v>13.2</v>
      </c>
      <c r="D31" s="25"/>
      <c r="E31" s="25"/>
      <c r="F31" s="25"/>
      <c r="G31" s="25"/>
      <c r="H31" s="23">
        <v>8</v>
      </c>
      <c r="I31" s="23"/>
      <c r="J31" s="23"/>
      <c r="K31" s="23"/>
      <c r="L31" s="23"/>
      <c r="M31" s="23"/>
      <c r="N31" s="23"/>
      <c r="O31" s="23"/>
    </row>
    <row r="32" spans="1:15" ht="17.399999999999999" x14ac:dyDescent="0.3">
      <c r="A32" s="26" t="s">
        <v>476</v>
      </c>
      <c r="B32" s="25" t="s">
        <v>63</v>
      </c>
      <c r="C32" s="25">
        <v>13.4</v>
      </c>
      <c r="D32" s="25"/>
      <c r="E32" s="25"/>
      <c r="F32" s="25"/>
      <c r="G32" s="25"/>
      <c r="H32" s="23"/>
      <c r="I32" s="23"/>
      <c r="J32" s="23"/>
      <c r="K32" s="23"/>
      <c r="L32" s="23"/>
      <c r="M32" s="23">
        <v>7</v>
      </c>
      <c r="N32" s="23"/>
      <c r="O32" s="23"/>
    </row>
    <row r="33" spans="1:15" ht="17.399999999999999" x14ac:dyDescent="0.3">
      <c r="A33" s="26" t="s">
        <v>260</v>
      </c>
      <c r="B33" s="25" t="s">
        <v>3</v>
      </c>
      <c r="C33" s="54" t="s">
        <v>551</v>
      </c>
      <c r="D33" s="25"/>
      <c r="E33" s="25"/>
      <c r="F33" s="25"/>
      <c r="G33" s="25"/>
      <c r="H33" s="23"/>
      <c r="I33" s="23"/>
      <c r="J33" s="23"/>
      <c r="K33" s="23"/>
      <c r="L33" s="23"/>
      <c r="M33" s="23"/>
      <c r="N33" s="23">
        <v>6</v>
      </c>
      <c r="O33" s="23"/>
    </row>
    <row r="34" spans="1:15" ht="17.399999999999999" x14ac:dyDescent="0.3">
      <c r="A34" s="26" t="s">
        <v>477</v>
      </c>
      <c r="B34" s="25" t="s">
        <v>5</v>
      </c>
      <c r="C34" s="25">
        <v>14.1</v>
      </c>
      <c r="D34" s="25"/>
      <c r="E34" s="25"/>
      <c r="F34" s="25"/>
      <c r="G34" s="25"/>
      <c r="H34" s="23"/>
      <c r="I34" s="23"/>
      <c r="J34" s="23"/>
      <c r="K34" s="23"/>
      <c r="L34" s="23">
        <v>5</v>
      </c>
      <c r="M34" s="23"/>
      <c r="N34" s="23"/>
      <c r="O34" s="23"/>
    </row>
    <row r="35" spans="1:15" ht="17.399999999999999" x14ac:dyDescent="0.3">
      <c r="A35" s="26" t="s">
        <v>198</v>
      </c>
      <c r="B35" s="25" t="s">
        <v>298</v>
      </c>
      <c r="C35" s="25">
        <v>14.1</v>
      </c>
      <c r="D35" s="25"/>
      <c r="E35" s="25"/>
      <c r="F35" s="25"/>
      <c r="G35" s="25"/>
      <c r="H35" s="23"/>
      <c r="I35" s="23"/>
      <c r="J35" s="23"/>
      <c r="K35" s="23"/>
      <c r="L35" s="23">
        <v>4</v>
      </c>
      <c r="M35" s="23"/>
      <c r="N35" s="23"/>
      <c r="O35" s="23"/>
    </row>
    <row r="36" spans="1:15" ht="17.399999999999999" x14ac:dyDescent="0.3">
      <c r="A36" s="26" t="s">
        <v>261</v>
      </c>
      <c r="B36" s="25" t="s">
        <v>306</v>
      </c>
      <c r="C36" s="25">
        <v>14.4</v>
      </c>
      <c r="D36" s="25"/>
      <c r="E36" s="25"/>
      <c r="F36" s="25"/>
      <c r="G36" s="25"/>
      <c r="H36" s="23"/>
      <c r="I36" s="23"/>
      <c r="J36" s="23"/>
      <c r="K36" s="23"/>
      <c r="L36" s="23"/>
      <c r="M36" s="23"/>
      <c r="N36" s="23">
        <v>3</v>
      </c>
      <c r="O36" s="23"/>
    </row>
    <row r="37" spans="1:15" ht="17.399999999999999" x14ac:dyDescent="0.3">
      <c r="A37" s="26" t="s">
        <v>230</v>
      </c>
      <c r="B37" s="25" t="s">
        <v>62</v>
      </c>
      <c r="C37" s="25">
        <v>14.5</v>
      </c>
      <c r="D37" s="25"/>
      <c r="E37" s="25"/>
      <c r="F37" s="25"/>
      <c r="G37" s="25"/>
      <c r="H37" s="23"/>
      <c r="I37" s="23"/>
      <c r="J37" s="23"/>
      <c r="K37" s="23"/>
      <c r="L37" s="23"/>
      <c r="M37" s="23">
        <v>2</v>
      </c>
      <c r="N37" s="23"/>
      <c r="O37" s="23"/>
    </row>
    <row r="38" spans="1:15" ht="17.399999999999999" x14ac:dyDescent="0.3">
      <c r="A38" s="25"/>
      <c r="B38" s="25"/>
      <c r="C38" s="25"/>
      <c r="D38" s="25"/>
      <c r="E38" s="25"/>
      <c r="F38" s="25"/>
      <c r="G38" s="25"/>
      <c r="H38" s="23"/>
      <c r="I38" s="23"/>
      <c r="J38" s="23"/>
      <c r="K38" s="23"/>
      <c r="L38" s="23"/>
      <c r="M38" s="23"/>
      <c r="N38" s="23"/>
      <c r="O38" s="23"/>
    </row>
    <row r="39" spans="1:15" ht="17.399999999999999" x14ac:dyDescent="0.3">
      <c r="A39" s="24" t="s">
        <v>483</v>
      </c>
      <c r="B39" s="25"/>
      <c r="C39" s="25"/>
      <c r="D39" s="25"/>
      <c r="E39" s="25"/>
      <c r="F39" s="25"/>
      <c r="G39" s="25"/>
      <c r="H39" s="23"/>
      <c r="I39" s="23"/>
      <c r="J39" s="23"/>
      <c r="K39" s="23"/>
      <c r="L39" s="23"/>
      <c r="M39" s="23"/>
      <c r="N39" s="23"/>
      <c r="O39" s="23"/>
    </row>
    <row r="40" spans="1:15" ht="17.399999999999999" x14ac:dyDescent="0.3">
      <c r="A40" s="24" t="s">
        <v>480</v>
      </c>
      <c r="B40" s="25"/>
      <c r="C40" s="25"/>
      <c r="D40" s="25"/>
      <c r="E40" s="25"/>
      <c r="F40" s="25"/>
      <c r="G40" s="25"/>
      <c r="H40" s="23"/>
      <c r="I40" s="23"/>
      <c r="J40" s="23"/>
      <c r="K40" s="23"/>
      <c r="L40" s="23"/>
      <c r="M40" s="23"/>
      <c r="N40" s="23"/>
      <c r="O40" s="23"/>
    </row>
    <row r="41" spans="1:15" ht="17.399999999999999" x14ac:dyDescent="0.3">
      <c r="A41" s="26" t="s">
        <v>284</v>
      </c>
      <c r="B41" s="25" t="s">
        <v>6</v>
      </c>
      <c r="C41" s="25">
        <v>11.1</v>
      </c>
      <c r="D41" s="25">
        <v>0</v>
      </c>
      <c r="E41" s="25"/>
      <c r="F41" s="25"/>
      <c r="G41" s="25"/>
      <c r="H41" s="23">
        <v>8</v>
      </c>
      <c r="I41" s="23"/>
      <c r="J41" s="23"/>
      <c r="K41" s="23"/>
      <c r="L41" s="23"/>
      <c r="M41" s="23"/>
      <c r="N41" s="23"/>
      <c r="O41" s="23"/>
    </row>
    <row r="42" spans="1:15" ht="17.399999999999999" x14ac:dyDescent="0.3">
      <c r="A42" s="26" t="s">
        <v>94</v>
      </c>
      <c r="B42" s="25" t="s">
        <v>63</v>
      </c>
      <c r="C42" s="25">
        <v>11.2</v>
      </c>
      <c r="D42" s="25">
        <v>0</v>
      </c>
      <c r="E42" s="25"/>
      <c r="F42" s="25"/>
      <c r="G42" s="25"/>
      <c r="H42" s="23"/>
      <c r="I42" s="23"/>
      <c r="J42" s="23"/>
      <c r="K42" s="23"/>
      <c r="L42" s="23"/>
      <c r="M42" s="23">
        <v>7</v>
      </c>
      <c r="N42" s="23"/>
      <c r="O42" s="23"/>
    </row>
    <row r="43" spans="1:15" ht="17.399999999999999" x14ac:dyDescent="0.3">
      <c r="A43" s="25" t="s">
        <v>148</v>
      </c>
      <c r="B43" s="25" t="s">
        <v>4</v>
      </c>
      <c r="C43" s="25">
        <v>11.2</v>
      </c>
      <c r="D43" s="25">
        <v>0</v>
      </c>
      <c r="E43" s="25"/>
      <c r="F43" s="25"/>
      <c r="G43" s="25"/>
      <c r="H43" s="23"/>
      <c r="I43" s="23"/>
      <c r="J43" s="23"/>
      <c r="K43" s="23">
        <v>6</v>
      </c>
      <c r="L43" s="23"/>
      <c r="M43" s="23"/>
      <c r="N43" s="23"/>
      <c r="O43" s="23"/>
    </row>
    <row r="44" spans="1:15" ht="17.399999999999999" x14ac:dyDescent="0.3">
      <c r="A44" s="26" t="s">
        <v>43</v>
      </c>
      <c r="B44" s="25" t="s">
        <v>52</v>
      </c>
      <c r="C44" s="25">
        <v>11.6</v>
      </c>
      <c r="D44" s="25">
        <v>0</v>
      </c>
      <c r="E44" s="25"/>
      <c r="F44" s="25"/>
      <c r="G44" s="25"/>
      <c r="H44" s="23"/>
      <c r="I44" s="23">
        <v>5</v>
      </c>
      <c r="J44" s="23"/>
      <c r="K44" s="23"/>
      <c r="L44" s="23"/>
      <c r="M44" s="23"/>
      <c r="N44" s="23"/>
      <c r="O44" s="23"/>
    </row>
    <row r="45" spans="1:15" ht="17.399999999999999" x14ac:dyDescent="0.3">
      <c r="A45" s="26" t="s">
        <v>285</v>
      </c>
      <c r="B45" s="25" t="s">
        <v>307</v>
      </c>
      <c r="C45" s="25">
        <v>11.6</v>
      </c>
      <c r="D45" s="25">
        <v>-1.9</v>
      </c>
      <c r="E45" s="25"/>
      <c r="F45" s="25"/>
      <c r="G45" s="25"/>
      <c r="H45" s="23">
        <v>4</v>
      </c>
      <c r="I45" s="23"/>
      <c r="J45" s="23"/>
      <c r="K45" s="23"/>
      <c r="L45" s="23"/>
      <c r="M45" s="23"/>
      <c r="N45" s="23"/>
      <c r="O45" s="23"/>
    </row>
    <row r="46" spans="1:15" ht="17.399999999999999" x14ac:dyDescent="0.3">
      <c r="A46" s="25" t="s">
        <v>309</v>
      </c>
      <c r="B46" s="25" t="s">
        <v>64</v>
      </c>
      <c r="C46" s="25">
        <v>12.3</v>
      </c>
      <c r="D46" s="25">
        <v>0</v>
      </c>
      <c r="E46" s="25"/>
      <c r="F46" s="25"/>
      <c r="G46" s="25"/>
      <c r="H46" s="23"/>
      <c r="I46" s="23"/>
      <c r="J46" s="23">
        <v>3</v>
      </c>
      <c r="K46" s="23"/>
      <c r="L46" s="23"/>
      <c r="M46" s="23"/>
      <c r="N46" s="23"/>
      <c r="O46" s="23"/>
    </row>
    <row r="47" spans="1:15" ht="17.399999999999999" x14ac:dyDescent="0.3">
      <c r="A47" s="26" t="s">
        <v>237</v>
      </c>
      <c r="B47" s="25" t="s">
        <v>62</v>
      </c>
      <c r="C47" s="54" t="s">
        <v>552</v>
      </c>
      <c r="D47" s="25">
        <v>-1.9</v>
      </c>
      <c r="E47" s="25"/>
      <c r="F47" s="25"/>
      <c r="G47" s="25"/>
      <c r="H47" s="23"/>
      <c r="I47" s="23"/>
      <c r="J47" s="23"/>
      <c r="K47" s="23"/>
      <c r="L47" s="23"/>
      <c r="M47" s="23">
        <v>2</v>
      </c>
      <c r="N47" s="23"/>
      <c r="O47" s="23"/>
    </row>
    <row r="48" spans="1:15" ht="17.399999999999999" x14ac:dyDescent="0.3">
      <c r="A48" s="26" t="s">
        <v>201</v>
      </c>
      <c r="B48" s="25" t="s">
        <v>5</v>
      </c>
      <c r="C48" s="25">
        <v>12.2</v>
      </c>
      <c r="D48" s="25">
        <v>0</v>
      </c>
      <c r="E48" s="25"/>
      <c r="F48" s="25"/>
      <c r="G48" s="25"/>
      <c r="H48" s="23"/>
      <c r="I48" s="23"/>
      <c r="J48" s="23"/>
      <c r="K48" s="23"/>
      <c r="L48" s="23">
        <v>1</v>
      </c>
      <c r="M48" s="23"/>
      <c r="N48" s="23"/>
      <c r="O48" s="23"/>
    </row>
    <row r="49" spans="1:15" ht="17.399999999999999" x14ac:dyDescent="0.3">
      <c r="A49" s="25" t="s">
        <v>149</v>
      </c>
      <c r="B49" s="25" t="s">
        <v>61</v>
      </c>
      <c r="C49" s="25">
        <v>12.2</v>
      </c>
      <c r="D49" s="25">
        <v>-1.9</v>
      </c>
      <c r="E49" s="25"/>
      <c r="F49" s="25"/>
      <c r="G49" s="25"/>
      <c r="H49" s="23"/>
      <c r="I49" s="23"/>
      <c r="J49" s="23"/>
      <c r="K49" s="23"/>
      <c r="L49" s="23"/>
      <c r="M49" s="23"/>
      <c r="N49" s="23"/>
      <c r="O49" s="23"/>
    </row>
    <row r="50" spans="1:15" ht="17.399999999999999" x14ac:dyDescent="0.3">
      <c r="A50" s="26" t="s">
        <v>214</v>
      </c>
      <c r="B50" s="25" t="s">
        <v>65</v>
      </c>
      <c r="C50" s="25">
        <v>12.3</v>
      </c>
      <c r="D50" s="25">
        <v>0</v>
      </c>
      <c r="E50" s="25"/>
      <c r="F50" s="25"/>
      <c r="G50" s="25"/>
      <c r="H50" s="23"/>
      <c r="I50" s="23"/>
      <c r="J50" s="23"/>
      <c r="K50" s="23"/>
      <c r="L50" s="23"/>
      <c r="M50" s="23"/>
      <c r="N50" s="23"/>
      <c r="O50" s="23"/>
    </row>
    <row r="51" spans="1:15" ht="17.399999999999999" x14ac:dyDescent="0.3">
      <c r="A51" s="25" t="s">
        <v>376</v>
      </c>
      <c r="B51" s="25" t="s">
        <v>305</v>
      </c>
      <c r="C51" s="25">
        <v>12.6</v>
      </c>
      <c r="D51" s="25">
        <v>-1.9</v>
      </c>
      <c r="E51" s="25"/>
      <c r="F51" s="25"/>
      <c r="G51" s="25"/>
      <c r="H51" s="23"/>
      <c r="I51" s="23"/>
      <c r="J51" s="23"/>
      <c r="K51" s="23"/>
      <c r="L51" s="23"/>
      <c r="M51" s="23"/>
      <c r="N51" s="23"/>
      <c r="O51" s="23"/>
    </row>
    <row r="52" spans="1:15" ht="17.399999999999999" x14ac:dyDescent="0.3">
      <c r="A52" s="25" t="s">
        <v>266</v>
      </c>
      <c r="B52" s="25" t="s">
        <v>3</v>
      </c>
      <c r="C52" s="25">
        <v>12.8</v>
      </c>
      <c r="D52" s="25">
        <v>0</v>
      </c>
      <c r="E52" s="25"/>
      <c r="F52" s="25"/>
      <c r="G52" s="25"/>
      <c r="H52" s="23"/>
      <c r="I52" s="23"/>
      <c r="J52" s="23"/>
      <c r="K52" s="23"/>
      <c r="L52" s="23"/>
      <c r="M52" s="23"/>
      <c r="N52" s="23"/>
      <c r="O52" s="23"/>
    </row>
    <row r="53" spans="1:15" ht="17.399999999999999" x14ac:dyDescent="0.3">
      <c r="A53" s="25"/>
      <c r="B53" s="25"/>
      <c r="C53" s="25"/>
      <c r="D53" s="25"/>
      <c r="E53" s="25"/>
      <c r="F53" s="25" t="s">
        <v>117</v>
      </c>
      <c r="G53" s="25"/>
      <c r="H53" s="23">
        <f>H45+H41+H31+H23</f>
        <v>23</v>
      </c>
      <c r="I53" s="23">
        <f>I44+I25+I24+I7</f>
        <v>13</v>
      </c>
      <c r="J53" s="23">
        <f>J46+J8</f>
        <v>7</v>
      </c>
      <c r="K53" s="23">
        <f>K43+K20+K18+K6+K4</f>
        <v>34</v>
      </c>
      <c r="L53" s="23">
        <f>L48+L35+L34+L22+L19+L11+L10</f>
        <v>24</v>
      </c>
      <c r="M53" s="23">
        <f>M47+M42+M37+M32+M21+M9</f>
        <v>26</v>
      </c>
      <c r="N53" s="23">
        <f>N36+N33</f>
        <v>9</v>
      </c>
      <c r="O53" s="23">
        <f>O5</f>
        <v>7</v>
      </c>
    </row>
    <row r="54" spans="1:15" ht="17.399999999999999" x14ac:dyDescent="0.3">
      <c r="A54" s="25"/>
      <c r="B54" s="25"/>
      <c r="C54" s="25"/>
      <c r="D54" s="25"/>
      <c r="E54" s="25"/>
      <c r="F54" s="25"/>
      <c r="G54" s="25"/>
      <c r="H54" s="23" t="s">
        <v>42</v>
      </c>
      <c r="I54" s="23" t="s">
        <v>44</v>
      </c>
      <c r="J54" s="23" t="s">
        <v>45</v>
      </c>
      <c r="K54" s="23" t="s">
        <v>41</v>
      </c>
      <c r="L54" s="23" t="s">
        <v>119</v>
      </c>
      <c r="M54" s="23" t="s">
        <v>123</v>
      </c>
      <c r="N54" s="23" t="s">
        <v>125</v>
      </c>
      <c r="O54" s="23" t="s">
        <v>121</v>
      </c>
    </row>
    <row r="55" spans="1:15" ht="18" x14ac:dyDescent="0.35">
      <c r="A55" s="15"/>
      <c r="B55" s="7"/>
      <c r="C55" s="7"/>
    </row>
    <row r="56" spans="1:15" ht="18" x14ac:dyDescent="0.35">
      <c r="A56" s="15"/>
      <c r="B56" s="7"/>
      <c r="C56" s="7"/>
      <c r="G56" s="27"/>
    </row>
    <row r="59" spans="1:15" ht="18" x14ac:dyDescent="0.35">
      <c r="H59" s="9"/>
      <c r="I59" s="9"/>
      <c r="J59" s="9"/>
      <c r="K59" s="9"/>
      <c r="L59" s="9"/>
      <c r="M59" s="9"/>
      <c r="N59" s="9"/>
    </row>
  </sheetData>
  <sortState xmlns:xlrd2="http://schemas.microsoft.com/office/spreadsheetml/2017/richdata2" ref="A41:C52">
    <sortCondition ref="C40:C52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5F6E-A7A3-4E4B-BEE4-7ABC70CFB5F9}">
  <dimension ref="A1:O86"/>
  <sheetViews>
    <sheetView topLeftCell="A28" zoomScale="99" workbookViewId="0">
      <selection activeCell="F60" sqref="F60"/>
    </sheetView>
  </sheetViews>
  <sheetFormatPr defaultRowHeight="14.4" x14ac:dyDescent="0.3"/>
  <cols>
    <col min="1" max="1" width="25.88671875" customWidth="1"/>
    <col min="3" max="3" width="12.44140625" customWidth="1"/>
  </cols>
  <sheetData>
    <row r="1" spans="1:15" ht="17.399999999999999" x14ac:dyDescent="0.3">
      <c r="B1" s="25"/>
      <c r="C1" s="25"/>
      <c r="D1" s="25"/>
      <c r="E1" s="25"/>
      <c r="F1" s="25"/>
      <c r="G1" s="25"/>
      <c r="H1" s="25"/>
      <c r="I1" s="25"/>
      <c r="J1" s="25"/>
      <c r="K1" s="25"/>
      <c r="L1" s="27"/>
      <c r="M1" s="27"/>
      <c r="N1" s="27"/>
      <c r="O1" s="27"/>
    </row>
    <row r="2" spans="1:15" ht="17.399999999999999" x14ac:dyDescent="0.3">
      <c r="A2" s="25"/>
      <c r="B2" s="25"/>
      <c r="C2" s="25"/>
      <c r="D2" s="25"/>
      <c r="E2" s="25"/>
      <c r="F2" s="25" t="s">
        <v>126</v>
      </c>
      <c r="G2" s="25" t="s">
        <v>450</v>
      </c>
      <c r="H2" s="25" t="s">
        <v>119</v>
      </c>
      <c r="I2" s="25" t="s">
        <v>49</v>
      </c>
      <c r="J2" s="25" t="s">
        <v>122</v>
      </c>
      <c r="K2" s="25" t="s">
        <v>47</v>
      </c>
      <c r="L2" s="25" t="s">
        <v>44</v>
      </c>
      <c r="M2" s="25" t="s">
        <v>124</v>
      </c>
      <c r="N2" s="25" t="s">
        <v>48</v>
      </c>
      <c r="O2" s="27"/>
    </row>
    <row r="3" spans="1:15" ht="17.399999999999999" x14ac:dyDescent="0.3">
      <c r="A3" s="24" t="s">
        <v>485</v>
      </c>
      <c r="B3" s="25"/>
      <c r="C3" s="25" t="s">
        <v>39</v>
      </c>
      <c r="D3" s="25"/>
      <c r="E3" s="25" t="s">
        <v>40</v>
      </c>
      <c r="F3" s="25"/>
      <c r="G3" s="25"/>
      <c r="H3" s="25"/>
      <c r="I3" s="25"/>
      <c r="J3" s="25"/>
      <c r="K3" s="25"/>
      <c r="L3" s="27"/>
      <c r="M3" s="27"/>
      <c r="N3" s="27"/>
      <c r="O3" s="27"/>
    </row>
    <row r="4" spans="1:15" ht="17.399999999999999" x14ac:dyDescent="0.3">
      <c r="A4" s="26" t="s">
        <v>484</v>
      </c>
      <c r="B4" s="25" t="s">
        <v>64</v>
      </c>
      <c r="C4" s="25"/>
      <c r="D4" s="25"/>
      <c r="E4" s="54" t="s">
        <v>545</v>
      </c>
      <c r="F4" s="25"/>
      <c r="G4" s="25"/>
      <c r="H4" s="25"/>
      <c r="I4" s="25"/>
      <c r="J4" s="25">
        <v>8</v>
      </c>
      <c r="K4" s="25"/>
      <c r="L4" s="25"/>
      <c r="M4" s="25"/>
      <c r="N4" s="25"/>
      <c r="O4" s="27"/>
    </row>
    <row r="5" spans="1:15" ht="17.399999999999999" x14ac:dyDescent="0.3">
      <c r="A5" s="25" t="s">
        <v>217</v>
      </c>
      <c r="B5" s="25" t="s">
        <v>62</v>
      </c>
      <c r="C5" s="25"/>
      <c r="D5" s="25"/>
      <c r="E5" s="25">
        <v>45.5</v>
      </c>
      <c r="F5" s="25"/>
      <c r="G5" s="25"/>
      <c r="H5" s="25"/>
      <c r="I5" s="25"/>
      <c r="J5" s="25"/>
      <c r="K5" s="25">
        <v>7</v>
      </c>
      <c r="L5" s="25"/>
      <c r="M5" s="25"/>
      <c r="N5" s="25"/>
      <c r="O5" s="27"/>
    </row>
    <row r="6" spans="1:15" ht="17.399999999999999" x14ac:dyDescent="0.3">
      <c r="A6" s="26" t="s">
        <v>314</v>
      </c>
      <c r="B6" s="25" t="s">
        <v>4</v>
      </c>
      <c r="C6" s="25"/>
      <c r="D6" s="25"/>
      <c r="E6" s="25">
        <v>45.8</v>
      </c>
      <c r="F6" s="25"/>
      <c r="G6" s="25"/>
      <c r="H6" s="25"/>
      <c r="I6" s="25"/>
      <c r="J6" s="25"/>
      <c r="K6" s="25"/>
      <c r="L6" s="25"/>
      <c r="M6" s="25">
        <v>6</v>
      </c>
      <c r="N6" s="25"/>
      <c r="O6" s="27"/>
    </row>
    <row r="7" spans="1:15" ht="17.399999999999999" x14ac:dyDescent="0.3">
      <c r="A7" s="26" t="s">
        <v>312</v>
      </c>
      <c r="B7" s="25" t="s">
        <v>5</v>
      </c>
      <c r="C7" s="25"/>
      <c r="D7" s="25"/>
      <c r="E7" s="25">
        <v>47.3</v>
      </c>
      <c r="F7" s="25"/>
      <c r="G7" s="25"/>
      <c r="H7" s="25">
        <v>5</v>
      </c>
      <c r="I7" s="25"/>
      <c r="J7" s="25"/>
      <c r="K7" s="25"/>
      <c r="L7" s="25"/>
      <c r="M7" s="25"/>
      <c r="N7" s="25"/>
      <c r="O7" s="27"/>
    </row>
    <row r="8" spans="1:15" ht="17.399999999999999" x14ac:dyDescent="0.3">
      <c r="A8" s="25" t="s">
        <v>440</v>
      </c>
      <c r="B8" s="25" t="s">
        <v>61</v>
      </c>
      <c r="C8" s="25"/>
      <c r="D8" s="25"/>
      <c r="E8" s="25">
        <v>47.6</v>
      </c>
      <c r="F8" s="25"/>
      <c r="G8" s="25"/>
      <c r="H8" s="25"/>
      <c r="I8" s="25"/>
      <c r="J8" s="25"/>
      <c r="K8" s="25"/>
      <c r="L8" s="25"/>
      <c r="M8" s="25">
        <v>4</v>
      </c>
      <c r="N8" s="25"/>
      <c r="O8" s="27"/>
    </row>
    <row r="9" spans="1:15" ht="17.399999999999999" x14ac:dyDescent="0.3">
      <c r="A9" s="25" t="s">
        <v>311</v>
      </c>
      <c r="B9" s="25" t="s">
        <v>63</v>
      </c>
      <c r="C9" s="25"/>
      <c r="D9" s="25"/>
      <c r="E9" s="25">
        <v>48.1</v>
      </c>
      <c r="F9" s="25"/>
      <c r="G9" s="25"/>
      <c r="H9" s="25"/>
      <c r="I9" s="25"/>
      <c r="J9" s="25"/>
      <c r="K9" s="25">
        <v>3</v>
      </c>
      <c r="L9" s="25"/>
      <c r="M9" s="25"/>
      <c r="N9" s="25"/>
      <c r="O9" s="27"/>
    </row>
    <row r="10" spans="1:15" ht="17.399999999999999" x14ac:dyDescent="0.3">
      <c r="A10" s="25" t="s">
        <v>248</v>
      </c>
      <c r="B10" s="25" t="s">
        <v>3</v>
      </c>
      <c r="C10" s="25"/>
      <c r="D10" s="25"/>
      <c r="E10" s="54" t="s">
        <v>546</v>
      </c>
      <c r="F10" s="25"/>
      <c r="G10" s="25"/>
      <c r="H10" s="25"/>
      <c r="I10" s="25"/>
      <c r="J10" s="25"/>
      <c r="K10" s="25"/>
      <c r="L10" s="25"/>
      <c r="M10" s="25"/>
      <c r="N10" s="25">
        <v>2</v>
      </c>
      <c r="O10" s="27"/>
    </row>
    <row r="11" spans="1:15" ht="17.399999999999999" x14ac:dyDescent="0.3">
      <c r="A11" s="25" t="s">
        <v>375</v>
      </c>
      <c r="B11" s="25" t="s">
        <v>306</v>
      </c>
      <c r="C11" s="25"/>
      <c r="D11" s="25"/>
      <c r="E11" s="25">
        <v>49.8</v>
      </c>
      <c r="F11" s="25"/>
      <c r="G11" s="25"/>
      <c r="H11" s="25"/>
      <c r="I11" s="25"/>
      <c r="J11" s="25"/>
      <c r="K11" s="25"/>
      <c r="L11" s="25"/>
      <c r="M11" s="25"/>
      <c r="N11" s="25">
        <v>1</v>
      </c>
      <c r="O11" s="27"/>
    </row>
    <row r="12" spans="1:15" ht="17.399999999999999" x14ac:dyDescent="0.3">
      <c r="A12" s="25" t="s">
        <v>274</v>
      </c>
      <c r="B12" s="25" t="s">
        <v>6</v>
      </c>
      <c r="C12" s="25"/>
      <c r="D12" s="25"/>
      <c r="E12" s="25">
        <v>50.2</v>
      </c>
      <c r="F12" s="25"/>
      <c r="G12" s="25"/>
      <c r="H12" s="25"/>
      <c r="I12" s="25"/>
      <c r="J12" s="25"/>
      <c r="K12" s="25"/>
      <c r="L12" s="25"/>
      <c r="M12" s="25"/>
      <c r="N12" s="25"/>
      <c r="O12" s="27"/>
    </row>
    <row r="13" spans="1:15" ht="17.399999999999999" x14ac:dyDescent="0.3">
      <c r="A13" s="26" t="s">
        <v>310</v>
      </c>
      <c r="B13" s="25" t="s">
        <v>65</v>
      </c>
      <c r="C13" s="25"/>
      <c r="D13" s="25"/>
      <c r="E13" s="25">
        <v>51.2</v>
      </c>
      <c r="F13" s="25"/>
      <c r="G13" s="25"/>
      <c r="H13" s="25"/>
      <c r="I13" s="25"/>
      <c r="J13" s="25"/>
      <c r="K13" s="25"/>
      <c r="L13" s="25"/>
      <c r="M13" s="25"/>
      <c r="N13" s="25"/>
      <c r="O13" s="27"/>
    </row>
    <row r="14" spans="1:15" ht="17.399999999999999" x14ac:dyDescent="0.3">
      <c r="A14" s="26" t="s">
        <v>313</v>
      </c>
      <c r="B14" s="25" t="s">
        <v>52</v>
      </c>
      <c r="C14" s="25"/>
      <c r="D14" s="25"/>
      <c r="E14" s="54" t="s">
        <v>547</v>
      </c>
      <c r="F14" s="25"/>
      <c r="G14" s="25"/>
      <c r="H14" s="25"/>
      <c r="I14" s="25"/>
      <c r="J14" s="25"/>
      <c r="K14" s="25"/>
      <c r="L14" s="25"/>
      <c r="M14" s="25"/>
      <c r="N14" s="25"/>
      <c r="O14" s="27"/>
    </row>
    <row r="15" spans="1:15" ht="17.399999999999999" x14ac:dyDescent="0.3">
      <c r="A15" s="26" t="s">
        <v>534</v>
      </c>
      <c r="B15" s="25" t="s">
        <v>298</v>
      </c>
      <c r="C15" s="25"/>
      <c r="D15" s="25"/>
      <c r="E15" s="25">
        <v>53.5</v>
      </c>
      <c r="F15" s="25"/>
      <c r="G15" s="25"/>
      <c r="H15" s="25"/>
      <c r="I15" s="25"/>
      <c r="J15" s="25"/>
      <c r="K15" s="25"/>
      <c r="L15" s="25"/>
      <c r="M15" s="25"/>
      <c r="N15" s="25"/>
      <c r="O15" s="27"/>
    </row>
    <row r="16" spans="1:15" ht="17.399999999999999" x14ac:dyDescent="0.3">
      <c r="A16" s="25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7"/>
    </row>
    <row r="17" spans="1:15" ht="17.399999999999999" x14ac:dyDescent="0.3">
      <c r="A17" s="24" t="s">
        <v>486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7"/>
    </row>
    <row r="18" spans="1:15" ht="17.399999999999999" x14ac:dyDescent="0.3">
      <c r="A18" s="25" t="s">
        <v>80</v>
      </c>
      <c r="B18" s="25" t="s">
        <v>52</v>
      </c>
      <c r="C18" s="25"/>
      <c r="D18" s="25"/>
      <c r="E18" s="25">
        <v>37.799999999999997</v>
      </c>
      <c r="F18" s="25"/>
      <c r="G18" s="25"/>
      <c r="H18" s="25"/>
      <c r="I18" s="25"/>
      <c r="J18" s="25"/>
      <c r="K18" s="25"/>
      <c r="L18" s="25">
        <v>8</v>
      </c>
      <c r="M18" s="25"/>
      <c r="N18" s="25"/>
      <c r="O18" s="27"/>
    </row>
    <row r="19" spans="1:15" ht="17.399999999999999" x14ac:dyDescent="0.3">
      <c r="A19" s="25" t="s">
        <v>135</v>
      </c>
      <c r="B19" s="25" t="s">
        <v>4</v>
      </c>
      <c r="C19" s="25"/>
      <c r="D19" s="25"/>
      <c r="E19" s="25">
        <v>39.5</v>
      </c>
      <c r="F19" s="25"/>
      <c r="G19" s="25"/>
      <c r="H19" s="25"/>
      <c r="I19" s="25"/>
      <c r="J19" s="25"/>
      <c r="K19" s="25"/>
      <c r="L19" s="25"/>
      <c r="M19" s="25">
        <v>7</v>
      </c>
      <c r="N19" s="25"/>
      <c r="O19" s="27"/>
    </row>
    <row r="20" spans="1:15" ht="17.399999999999999" x14ac:dyDescent="0.3">
      <c r="A20" s="25" t="s">
        <v>225</v>
      </c>
      <c r="B20" s="25" t="s">
        <v>63</v>
      </c>
      <c r="C20" s="25"/>
      <c r="D20" s="25"/>
      <c r="E20" s="25">
        <v>40.4</v>
      </c>
      <c r="F20" s="25"/>
      <c r="G20" s="25"/>
      <c r="H20" s="25"/>
      <c r="I20" s="25"/>
      <c r="J20" s="25"/>
      <c r="K20" s="25">
        <v>6</v>
      </c>
      <c r="L20" s="25"/>
      <c r="M20" s="25"/>
      <c r="N20" s="25"/>
      <c r="O20" s="27"/>
    </row>
    <row r="21" spans="1:15" ht="17.399999999999999" x14ac:dyDescent="0.3">
      <c r="A21" s="25" t="s">
        <v>210</v>
      </c>
      <c r="B21" s="25" t="s">
        <v>65</v>
      </c>
      <c r="C21" s="25"/>
      <c r="D21" s="25"/>
      <c r="E21" s="54" t="s">
        <v>548</v>
      </c>
      <c r="F21" s="25"/>
      <c r="G21" s="25"/>
      <c r="H21" s="25"/>
      <c r="I21" s="25">
        <v>5</v>
      </c>
      <c r="J21" s="25"/>
      <c r="K21" s="25"/>
      <c r="L21" s="25"/>
      <c r="M21" s="25"/>
      <c r="N21" s="25"/>
      <c r="O21" s="27"/>
    </row>
    <row r="22" spans="1:15" ht="17.399999999999999" x14ac:dyDescent="0.3">
      <c r="A22" s="25" t="s">
        <v>136</v>
      </c>
      <c r="B22" s="25" t="s">
        <v>61</v>
      </c>
      <c r="C22" s="25"/>
      <c r="D22" s="27"/>
      <c r="E22" s="25">
        <v>42.3</v>
      </c>
      <c r="F22" s="25"/>
      <c r="G22" s="25"/>
      <c r="H22" s="25"/>
      <c r="I22" s="25"/>
      <c r="J22" s="25"/>
      <c r="K22" s="25"/>
      <c r="L22" s="25"/>
      <c r="M22" s="25">
        <v>4</v>
      </c>
      <c r="N22" s="25"/>
      <c r="O22" s="27"/>
    </row>
    <row r="23" spans="1:15" ht="17.399999999999999" x14ac:dyDescent="0.3">
      <c r="A23" s="25" t="s">
        <v>190</v>
      </c>
      <c r="B23" s="25" t="s">
        <v>5</v>
      </c>
      <c r="C23" s="25"/>
      <c r="D23" s="25"/>
      <c r="E23" s="25">
        <v>43.5</v>
      </c>
      <c r="F23" s="25"/>
      <c r="G23" s="25"/>
      <c r="H23" s="25">
        <v>3</v>
      </c>
      <c r="I23" s="25"/>
      <c r="J23" s="25"/>
      <c r="K23" s="25"/>
      <c r="L23" s="25"/>
      <c r="M23" s="25"/>
      <c r="N23" s="25"/>
      <c r="O23" s="27"/>
    </row>
    <row r="24" spans="1:15" ht="17.399999999999999" x14ac:dyDescent="0.3">
      <c r="A24" s="25" t="s">
        <v>172</v>
      </c>
      <c r="B24" s="25" t="s">
        <v>300</v>
      </c>
      <c r="C24" s="25"/>
      <c r="D24" s="27"/>
      <c r="E24" s="25">
        <v>43.7</v>
      </c>
      <c r="F24" s="25"/>
      <c r="G24" s="25"/>
      <c r="H24" s="25"/>
      <c r="I24" s="25"/>
      <c r="J24" s="25"/>
      <c r="K24" s="25"/>
      <c r="L24" s="25">
        <v>2</v>
      </c>
      <c r="M24" s="25"/>
      <c r="N24" s="25"/>
      <c r="O24" s="27"/>
    </row>
    <row r="25" spans="1:15" ht="17.399999999999999" x14ac:dyDescent="0.3">
      <c r="A25" s="25" t="s">
        <v>254</v>
      </c>
      <c r="B25" s="25" t="s">
        <v>3</v>
      </c>
      <c r="C25" s="25"/>
      <c r="D25" s="25"/>
      <c r="E25" s="25">
        <v>44.7</v>
      </c>
      <c r="F25" s="25"/>
      <c r="G25" s="25"/>
      <c r="H25" s="25"/>
      <c r="I25" s="25"/>
      <c r="J25" s="25"/>
      <c r="K25" s="25"/>
      <c r="L25" s="25"/>
      <c r="M25" s="25"/>
      <c r="N25" s="25">
        <v>1</v>
      </c>
      <c r="O25" s="27"/>
    </row>
    <row r="26" spans="1:15" ht="17.399999999999999" x14ac:dyDescent="0.3">
      <c r="A26" s="25" t="s">
        <v>278</v>
      </c>
      <c r="B26" s="25" t="s">
        <v>6</v>
      </c>
      <c r="C26" s="25"/>
      <c r="D26" s="25"/>
      <c r="E26" s="25">
        <v>44.7</v>
      </c>
      <c r="F26" s="25"/>
      <c r="G26" s="25"/>
      <c r="H26" s="25"/>
      <c r="I26" s="25"/>
      <c r="J26" s="25"/>
      <c r="K26" s="25"/>
      <c r="L26" s="25"/>
      <c r="M26" s="25"/>
      <c r="N26" s="25"/>
      <c r="O26" s="27"/>
    </row>
    <row r="27" spans="1:15" ht="17.399999999999999" x14ac:dyDescent="0.3">
      <c r="A27" s="25" t="s">
        <v>255</v>
      </c>
      <c r="B27" s="25" t="s">
        <v>306</v>
      </c>
      <c r="C27" s="27"/>
      <c r="D27" s="27"/>
      <c r="E27" s="54" t="s">
        <v>549</v>
      </c>
      <c r="F27" s="25"/>
      <c r="G27" s="25"/>
      <c r="H27" s="25"/>
      <c r="I27" s="25"/>
      <c r="J27" s="25"/>
      <c r="K27" s="25"/>
      <c r="L27" s="25"/>
      <c r="M27" s="25"/>
      <c r="N27" s="25"/>
      <c r="O27" s="27"/>
    </row>
    <row r="28" spans="1:15" ht="17.399999999999999" x14ac:dyDescent="0.3">
      <c r="A28" s="25" t="s">
        <v>191</v>
      </c>
      <c r="B28" s="25" t="s">
        <v>298</v>
      </c>
      <c r="C28" s="27"/>
      <c r="D28" s="27"/>
      <c r="E28" s="25">
        <v>46.8</v>
      </c>
      <c r="F28" s="25"/>
      <c r="G28" s="25"/>
      <c r="H28" s="25"/>
      <c r="I28" s="25"/>
      <c r="J28" s="25"/>
      <c r="K28" s="25"/>
      <c r="L28" s="25"/>
      <c r="M28" s="25"/>
      <c r="N28" s="25"/>
      <c r="O28" s="27"/>
    </row>
    <row r="29" spans="1:15" ht="17.399999999999999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/>
    </row>
    <row r="30" spans="1:15" ht="17.399999999999999" x14ac:dyDescent="0.3">
      <c r="A30" s="24" t="s">
        <v>487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/>
    </row>
    <row r="31" spans="1:15" ht="17.399999999999999" x14ac:dyDescent="0.3">
      <c r="A31" s="26" t="s">
        <v>490</v>
      </c>
      <c r="B31" s="25" t="s">
        <v>307</v>
      </c>
      <c r="C31" s="25"/>
      <c r="D31" s="25"/>
      <c r="E31" s="25">
        <v>43.2</v>
      </c>
      <c r="F31" s="25"/>
      <c r="G31" s="25">
        <v>8</v>
      </c>
      <c r="H31" s="25"/>
      <c r="I31" s="25"/>
      <c r="J31" s="25"/>
      <c r="K31" s="25"/>
      <c r="L31" s="25"/>
      <c r="M31" s="25"/>
      <c r="N31" s="25"/>
      <c r="O31" s="27"/>
    </row>
    <row r="32" spans="1:15" ht="17.399999999999999" x14ac:dyDescent="0.3">
      <c r="A32" s="25" t="s">
        <v>232</v>
      </c>
      <c r="B32" s="25" t="s">
        <v>63</v>
      </c>
      <c r="C32" s="25"/>
      <c r="D32" s="25"/>
      <c r="E32" s="25">
        <v>43.5</v>
      </c>
      <c r="F32" s="25"/>
      <c r="G32" s="25"/>
      <c r="H32" s="25"/>
      <c r="I32" s="25"/>
      <c r="J32" s="25"/>
      <c r="K32" s="25">
        <v>7</v>
      </c>
      <c r="L32" s="25"/>
      <c r="M32" s="25"/>
      <c r="N32" s="25"/>
      <c r="O32" s="27"/>
    </row>
    <row r="33" spans="1:15" ht="17.399999999999999" x14ac:dyDescent="0.3">
      <c r="A33" s="25" t="s">
        <v>144</v>
      </c>
      <c r="B33" s="25" t="s">
        <v>4</v>
      </c>
      <c r="C33" s="25"/>
      <c r="D33" s="25"/>
      <c r="E33" s="25">
        <v>45.5</v>
      </c>
      <c r="F33" s="25"/>
      <c r="G33" s="25"/>
      <c r="H33" s="25"/>
      <c r="I33" s="25"/>
      <c r="J33" s="25"/>
      <c r="K33" s="25"/>
      <c r="L33" s="25"/>
      <c r="M33" s="25">
        <v>6</v>
      </c>
      <c r="N33" s="25"/>
      <c r="O33" s="27"/>
    </row>
    <row r="34" spans="1:15" ht="17.399999999999999" x14ac:dyDescent="0.3">
      <c r="A34" s="25" t="s">
        <v>77</v>
      </c>
      <c r="B34" s="25" t="s">
        <v>64</v>
      </c>
      <c r="C34" s="25"/>
      <c r="D34" s="25"/>
      <c r="E34" s="25">
        <v>45.7</v>
      </c>
      <c r="F34" s="25"/>
      <c r="G34" s="25"/>
      <c r="H34" s="25"/>
      <c r="I34" s="25"/>
      <c r="J34" s="25">
        <v>5</v>
      </c>
      <c r="K34" s="25"/>
      <c r="L34" s="25"/>
      <c r="M34" s="25"/>
      <c r="N34" s="25"/>
      <c r="O34" s="27"/>
    </row>
    <row r="35" spans="1:15" ht="17.399999999999999" x14ac:dyDescent="0.3">
      <c r="A35" s="25" t="s">
        <v>78</v>
      </c>
      <c r="B35" s="25" t="s">
        <v>6</v>
      </c>
      <c r="C35" s="25"/>
      <c r="D35" s="25"/>
      <c r="E35" s="25">
        <v>46.1</v>
      </c>
      <c r="F35" s="25"/>
      <c r="G35" s="25">
        <v>4</v>
      </c>
      <c r="H35" s="25"/>
      <c r="I35" s="25"/>
      <c r="J35" s="25"/>
      <c r="K35" s="25"/>
      <c r="L35" s="25"/>
      <c r="M35" s="25"/>
      <c r="N35" s="25"/>
      <c r="O35" s="27"/>
    </row>
    <row r="36" spans="1:15" ht="17.399999999999999" x14ac:dyDescent="0.3">
      <c r="A36" s="26" t="s">
        <v>535</v>
      </c>
      <c r="B36" s="25" t="s">
        <v>298</v>
      </c>
      <c r="C36" s="25"/>
      <c r="D36" s="25"/>
      <c r="E36" s="25">
        <v>46.7</v>
      </c>
      <c r="F36" s="25"/>
      <c r="G36" s="25"/>
      <c r="H36" s="25">
        <v>3</v>
      </c>
      <c r="I36" s="25"/>
      <c r="J36" s="25"/>
      <c r="K36" s="25"/>
      <c r="L36" s="25"/>
      <c r="M36" s="25"/>
      <c r="N36" s="25"/>
      <c r="O36" s="27"/>
    </row>
    <row r="37" spans="1:15" ht="17.399999999999999" x14ac:dyDescent="0.3">
      <c r="A37" s="26" t="s">
        <v>489</v>
      </c>
      <c r="B37" s="25" t="s">
        <v>305</v>
      </c>
      <c r="C37" s="25"/>
      <c r="D37" s="25"/>
      <c r="E37" s="25">
        <v>47.2</v>
      </c>
      <c r="F37" s="25"/>
      <c r="G37" s="25"/>
      <c r="H37" s="25"/>
      <c r="I37" s="25"/>
      <c r="J37" s="25">
        <v>2</v>
      </c>
      <c r="K37" s="25"/>
      <c r="L37" s="25"/>
      <c r="M37" s="25"/>
      <c r="N37" s="25"/>
      <c r="O37" s="27"/>
    </row>
    <row r="38" spans="1:15" ht="17.399999999999999" x14ac:dyDescent="0.3">
      <c r="A38" s="25" t="s">
        <v>315</v>
      </c>
      <c r="B38" s="25" t="s">
        <v>5</v>
      </c>
      <c r="C38" s="25"/>
      <c r="D38" s="25"/>
      <c r="E38" s="25">
        <v>50.7</v>
      </c>
      <c r="F38" s="25"/>
      <c r="G38" s="25"/>
      <c r="H38" s="25">
        <v>1</v>
      </c>
      <c r="I38" s="25"/>
      <c r="J38" s="25"/>
      <c r="K38" s="25"/>
      <c r="L38" s="25"/>
      <c r="M38" s="25"/>
      <c r="N38" s="25"/>
      <c r="O38" s="27"/>
    </row>
    <row r="39" spans="1:15" ht="17.399999999999999" x14ac:dyDescent="0.3">
      <c r="A39" s="29" t="s">
        <v>92</v>
      </c>
      <c r="B39" s="25" t="s">
        <v>61</v>
      </c>
      <c r="C39" s="25"/>
      <c r="D39" s="25"/>
      <c r="E39" s="25">
        <v>51.4</v>
      </c>
      <c r="F39" s="25"/>
      <c r="G39" s="25"/>
      <c r="H39" s="25"/>
      <c r="I39" s="25"/>
      <c r="J39" s="25"/>
      <c r="K39" s="25"/>
      <c r="L39" s="25"/>
      <c r="M39" s="25"/>
      <c r="N39" s="25"/>
      <c r="O39" s="27"/>
    </row>
    <row r="40" spans="1:15" ht="17.399999999999999" x14ac:dyDescent="0.3">
      <c r="A40" s="25" t="s">
        <v>76</v>
      </c>
      <c r="B40" s="25" t="s">
        <v>3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7"/>
    </row>
    <row r="41" spans="1:15" ht="17.399999999999999" x14ac:dyDescent="0.3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7"/>
    </row>
    <row r="42" spans="1:15" ht="17.399999999999999" x14ac:dyDescent="0.3">
      <c r="A42" s="24" t="s">
        <v>488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7"/>
    </row>
    <row r="43" spans="1:15" ht="17.399999999999999" x14ac:dyDescent="0.3">
      <c r="A43" s="25" t="s">
        <v>267</v>
      </c>
      <c r="B43" s="25" t="s">
        <v>3</v>
      </c>
      <c r="C43" s="25"/>
      <c r="D43" s="25"/>
      <c r="E43" s="25">
        <v>53.6</v>
      </c>
      <c r="F43" s="25"/>
      <c r="G43" s="25"/>
      <c r="H43" s="25"/>
      <c r="I43" s="25"/>
      <c r="J43" s="25"/>
      <c r="K43" s="25"/>
      <c r="L43" s="25"/>
      <c r="M43" s="25"/>
      <c r="N43" s="25">
        <v>8</v>
      </c>
      <c r="O43" s="27"/>
    </row>
    <row r="44" spans="1:15" ht="17.399999999999999" x14ac:dyDescent="0.3">
      <c r="A44" s="25" t="s">
        <v>181</v>
      </c>
      <c r="B44" s="25" t="s">
        <v>52</v>
      </c>
      <c r="C44" s="25"/>
      <c r="D44" s="25"/>
      <c r="E44" s="25">
        <v>55.5</v>
      </c>
      <c r="F44" s="25"/>
      <c r="G44" s="25"/>
      <c r="H44" s="25"/>
      <c r="I44" s="25"/>
      <c r="J44" s="25"/>
      <c r="K44" s="25"/>
      <c r="L44" s="25">
        <v>7</v>
      </c>
      <c r="M44" s="25"/>
      <c r="N44" s="25"/>
      <c r="O44" s="27"/>
    </row>
    <row r="45" spans="1:15" ht="17.399999999999999" x14ac:dyDescent="0.3">
      <c r="A45" s="25" t="s">
        <v>81</v>
      </c>
      <c r="B45" s="25" t="s">
        <v>63</v>
      </c>
      <c r="C45" s="25"/>
      <c r="D45" s="25"/>
      <c r="E45" s="25">
        <v>55.8</v>
      </c>
      <c r="F45" s="25"/>
      <c r="G45" s="25"/>
      <c r="H45" s="25"/>
      <c r="I45" s="25"/>
      <c r="J45" s="25"/>
      <c r="K45" s="25">
        <v>6</v>
      </c>
      <c r="L45" s="25"/>
      <c r="M45" s="25"/>
      <c r="N45" s="25"/>
      <c r="O45" s="27"/>
    </row>
    <row r="46" spans="1:15" ht="17.399999999999999" x14ac:dyDescent="0.3">
      <c r="A46" s="25" t="s">
        <v>82</v>
      </c>
      <c r="B46" s="25" t="s">
        <v>306</v>
      </c>
      <c r="C46" s="25"/>
      <c r="D46" s="25"/>
      <c r="E46" s="25">
        <v>56.5</v>
      </c>
      <c r="F46" s="25"/>
      <c r="G46" s="25"/>
      <c r="H46" s="25"/>
      <c r="I46" s="25"/>
      <c r="J46" s="25"/>
      <c r="K46" s="25"/>
      <c r="L46" s="25"/>
      <c r="M46" s="25"/>
      <c r="N46" s="25">
        <v>5</v>
      </c>
      <c r="O46" s="27"/>
    </row>
    <row r="47" spans="1:15" ht="17.399999999999999" x14ac:dyDescent="0.3">
      <c r="A47" s="25" t="s">
        <v>238</v>
      </c>
      <c r="B47" s="25" t="s">
        <v>62</v>
      </c>
      <c r="C47" s="25"/>
      <c r="D47" s="25"/>
      <c r="E47" s="25">
        <v>58.2</v>
      </c>
      <c r="F47" s="25"/>
      <c r="G47" s="25"/>
      <c r="H47" s="25"/>
      <c r="I47" s="25"/>
      <c r="J47" s="25"/>
      <c r="K47" s="25">
        <v>4</v>
      </c>
      <c r="L47" s="25"/>
      <c r="M47" s="25"/>
      <c r="N47" s="25"/>
      <c r="O47" s="27"/>
    </row>
    <row r="48" spans="1:15" ht="17.399999999999999" x14ac:dyDescent="0.3">
      <c r="A48" s="25" t="s">
        <v>95</v>
      </c>
      <c r="B48" s="25" t="s">
        <v>6</v>
      </c>
      <c r="C48" s="25"/>
      <c r="D48" s="25"/>
      <c r="E48" s="25">
        <v>58.4</v>
      </c>
      <c r="F48" s="25"/>
      <c r="G48" s="25">
        <v>3</v>
      </c>
      <c r="H48" s="25"/>
      <c r="I48" s="25"/>
      <c r="J48" s="25"/>
      <c r="K48" s="25"/>
      <c r="L48" s="25"/>
      <c r="M48" s="25"/>
      <c r="N48" s="25"/>
      <c r="O48" s="27"/>
    </row>
    <row r="49" spans="1:15" ht="17.399999999999999" x14ac:dyDescent="0.3">
      <c r="A49" s="25" t="s">
        <v>202</v>
      </c>
      <c r="B49" s="25" t="s">
        <v>5</v>
      </c>
      <c r="C49" s="25"/>
      <c r="D49" s="25"/>
      <c r="E49" s="25">
        <v>62.7</v>
      </c>
      <c r="F49" s="25"/>
      <c r="G49" s="25"/>
      <c r="H49" s="25">
        <v>2</v>
      </c>
      <c r="I49" s="25"/>
      <c r="J49" s="25"/>
      <c r="K49" s="25"/>
      <c r="L49" s="25"/>
      <c r="M49" s="25"/>
      <c r="N49" s="25"/>
      <c r="O49" s="27"/>
    </row>
    <row r="50" spans="1:15" ht="17.399999999999999" x14ac:dyDescent="0.3">
      <c r="A50" s="25" t="s">
        <v>150</v>
      </c>
      <c r="B50" s="25" t="s">
        <v>61</v>
      </c>
      <c r="C50" s="25"/>
      <c r="D50" s="25"/>
      <c r="E50" s="25">
        <v>65.099999999999994</v>
      </c>
      <c r="F50" s="25"/>
      <c r="G50" s="25"/>
      <c r="H50" s="25"/>
      <c r="I50" s="25"/>
      <c r="J50" s="25"/>
      <c r="K50" s="25"/>
      <c r="L50" s="25"/>
      <c r="M50" s="25">
        <v>1</v>
      </c>
      <c r="N50" s="25"/>
      <c r="O50" s="27"/>
    </row>
    <row r="51" spans="1:15" ht="17.399999999999999" x14ac:dyDescent="0.3">
      <c r="A51" s="25" t="s">
        <v>79</v>
      </c>
      <c r="B51" s="25" t="s">
        <v>4</v>
      </c>
      <c r="C51" s="25"/>
      <c r="D51" s="25"/>
      <c r="E51" s="25" t="s">
        <v>378</v>
      </c>
      <c r="F51" s="25"/>
      <c r="G51" s="25"/>
      <c r="H51" s="25"/>
      <c r="I51" s="25"/>
      <c r="J51" s="25"/>
      <c r="K51" s="25"/>
      <c r="L51" s="25"/>
      <c r="M51" s="25"/>
      <c r="N51" s="25"/>
      <c r="O51" s="27"/>
    </row>
    <row r="52" spans="1:15" ht="17.399999999999999" x14ac:dyDescent="0.3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7"/>
    </row>
    <row r="53" spans="1:15" ht="17.399999999999999" x14ac:dyDescent="0.3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7"/>
    </row>
    <row r="54" spans="1:15" ht="17.399999999999999" x14ac:dyDescent="0.3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7"/>
    </row>
    <row r="55" spans="1:15" ht="17.399999999999999" x14ac:dyDescent="0.3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7"/>
    </row>
    <row r="56" spans="1:15" ht="17.399999999999999" x14ac:dyDescent="0.3">
      <c r="A56" s="25"/>
      <c r="B56" s="25"/>
      <c r="C56" s="25"/>
      <c r="D56" s="25"/>
      <c r="E56" s="25"/>
      <c r="F56" s="25" t="s">
        <v>117</v>
      </c>
      <c r="G56" s="25">
        <f>G48+G35+G31</f>
        <v>15</v>
      </c>
      <c r="H56" s="25">
        <f>H49+H38+H36+H23+H7</f>
        <v>14</v>
      </c>
      <c r="I56" s="25">
        <f>I21</f>
        <v>5</v>
      </c>
      <c r="J56" s="25">
        <f>J37+J34+J4</f>
        <v>15</v>
      </c>
      <c r="K56" s="25">
        <f>K47+K45+K32+K20+K9+K5</f>
        <v>33</v>
      </c>
      <c r="L56" s="25">
        <f>L44+L24+L18</f>
        <v>17</v>
      </c>
      <c r="M56" s="25">
        <f>M50+M33+M22+M19+M8+M6</f>
        <v>28</v>
      </c>
      <c r="N56" s="25">
        <f>N46+N43+N25+N11+N10</f>
        <v>17</v>
      </c>
      <c r="O56" s="27"/>
    </row>
    <row r="57" spans="1:15" ht="17.399999999999999" x14ac:dyDescent="0.3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7"/>
    </row>
    <row r="58" spans="1:15" ht="17.399999999999999" x14ac:dyDescent="0.3">
      <c r="A58" s="25"/>
      <c r="B58" s="25"/>
      <c r="C58" s="25"/>
      <c r="D58" s="25"/>
      <c r="E58" s="25"/>
      <c r="F58" s="25"/>
      <c r="G58" s="25" t="s">
        <v>42</v>
      </c>
      <c r="H58" s="25" t="s">
        <v>119</v>
      </c>
      <c r="I58" s="25" t="s">
        <v>49</v>
      </c>
      <c r="J58" s="25" t="s">
        <v>122</v>
      </c>
      <c r="K58" s="25" t="s">
        <v>123</v>
      </c>
      <c r="L58" s="25" t="s">
        <v>44</v>
      </c>
      <c r="M58" s="25" t="s">
        <v>41</v>
      </c>
      <c r="N58" s="25" t="s">
        <v>48</v>
      </c>
      <c r="O58" s="27"/>
    </row>
    <row r="59" spans="1:15" ht="17.399999999999999" x14ac:dyDescent="0.3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/>
    </row>
    <row r="60" spans="1:15" ht="18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5" ht="18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5" ht="18" x14ac:dyDescent="0.35">
      <c r="A62" s="7"/>
      <c r="B62" s="7"/>
      <c r="C62" s="7"/>
      <c r="D62" s="7"/>
      <c r="E62" s="7"/>
      <c r="F62" s="7"/>
      <c r="G62" s="7"/>
    </row>
    <row r="63" spans="1:15" ht="18" x14ac:dyDescent="0.35">
      <c r="A63" s="7"/>
      <c r="B63" s="7"/>
      <c r="C63" s="7"/>
      <c r="D63" s="7"/>
      <c r="E63" s="7"/>
      <c r="F63" s="7"/>
      <c r="G63" s="7"/>
    </row>
    <row r="64" spans="1:15" ht="18" x14ac:dyDescent="0.35">
      <c r="A64" s="7"/>
      <c r="B64" s="7"/>
      <c r="C64" s="7"/>
      <c r="D64" s="7"/>
      <c r="E64" s="7"/>
      <c r="F64" s="7"/>
      <c r="G64" s="7"/>
    </row>
    <row r="65" spans="1:7" ht="18" x14ac:dyDescent="0.35">
      <c r="A65" s="7"/>
      <c r="B65" s="7"/>
      <c r="C65" s="7"/>
      <c r="D65" s="7"/>
      <c r="E65" s="7"/>
      <c r="F65" s="7"/>
      <c r="G65" s="7"/>
    </row>
    <row r="66" spans="1:7" ht="18" x14ac:dyDescent="0.35">
      <c r="A66" s="7"/>
      <c r="B66" s="7"/>
      <c r="C66" s="7"/>
      <c r="D66" s="7"/>
      <c r="E66" s="7"/>
      <c r="F66" s="7"/>
      <c r="G66" s="7"/>
    </row>
    <row r="67" spans="1:7" ht="18" x14ac:dyDescent="0.35">
      <c r="A67" s="7"/>
      <c r="B67" s="7"/>
      <c r="C67" s="7"/>
      <c r="D67" s="7"/>
      <c r="E67" s="7"/>
      <c r="F67" s="7"/>
      <c r="G67" s="7"/>
    </row>
    <row r="68" spans="1:7" ht="18" x14ac:dyDescent="0.35">
      <c r="A68" s="7"/>
      <c r="B68" s="7"/>
      <c r="C68" s="7"/>
      <c r="D68" s="7"/>
      <c r="E68" s="7"/>
      <c r="F68" s="7"/>
      <c r="G68" s="7"/>
    </row>
    <row r="69" spans="1:7" ht="18" x14ac:dyDescent="0.35">
      <c r="A69" s="7"/>
      <c r="B69" s="7"/>
      <c r="C69" s="7"/>
      <c r="D69" s="7"/>
      <c r="E69" s="7"/>
      <c r="F69" s="7"/>
      <c r="G69" s="7"/>
    </row>
    <row r="70" spans="1:7" ht="18" x14ac:dyDescent="0.35">
      <c r="A70" s="7"/>
      <c r="B70" s="7"/>
      <c r="C70" s="7"/>
      <c r="D70" s="7"/>
      <c r="E70" s="7"/>
      <c r="F70" s="7"/>
      <c r="G70" s="7"/>
    </row>
    <row r="71" spans="1:7" ht="18" x14ac:dyDescent="0.35">
      <c r="A71" s="7"/>
      <c r="B71" s="7"/>
      <c r="C71" s="7"/>
      <c r="D71" s="7"/>
      <c r="E71" s="7"/>
      <c r="F71" s="7"/>
      <c r="G71" s="7"/>
    </row>
    <row r="72" spans="1:7" ht="18" x14ac:dyDescent="0.35">
      <c r="A72" s="7"/>
      <c r="B72" s="7"/>
      <c r="C72" s="7"/>
      <c r="D72" s="7"/>
      <c r="E72" s="7"/>
      <c r="F72" s="7"/>
      <c r="G72" s="7"/>
    </row>
    <row r="73" spans="1:7" ht="18" x14ac:dyDescent="0.35">
      <c r="A73" s="7"/>
      <c r="B73" s="7"/>
      <c r="C73" s="7"/>
      <c r="D73" s="7"/>
      <c r="E73" s="7"/>
      <c r="F73" s="7"/>
      <c r="G73" s="7"/>
    </row>
    <row r="74" spans="1:7" ht="18" x14ac:dyDescent="0.35">
      <c r="A74" s="7"/>
      <c r="B74" s="7"/>
      <c r="C74" s="7"/>
      <c r="D74" s="7"/>
      <c r="E74" s="7"/>
      <c r="F74" s="7"/>
      <c r="G74" s="7"/>
    </row>
    <row r="75" spans="1:7" ht="18" x14ac:dyDescent="0.35">
      <c r="A75" s="7"/>
      <c r="B75" s="7"/>
      <c r="C75" s="7"/>
      <c r="D75" s="7"/>
      <c r="E75" s="7"/>
      <c r="F75" s="7"/>
      <c r="G75" s="7"/>
    </row>
    <row r="76" spans="1:7" ht="18" x14ac:dyDescent="0.35">
      <c r="A76" s="7"/>
      <c r="B76" s="7"/>
      <c r="C76" s="7"/>
      <c r="D76" s="7"/>
      <c r="E76" s="7"/>
      <c r="F76" s="7"/>
      <c r="G76" s="7"/>
    </row>
    <row r="77" spans="1:7" ht="18" x14ac:dyDescent="0.35">
      <c r="A77" s="7"/>
      <c r="B77" s="7"/>
      <c r="C77" s="7"/>
      <c r="D77" s="7"/>
      <c r="E77" s="7"/>
      <c r="F77" s="7"/>
      <c r="G77" s="7"/>
    </row>
    <row r="78" spans="1:7" ht="18" x14ac:dyDescent="0.35">
      <c r="A78" s="7"/>
      <c r="B78" s="7"/>
      <c r="C78" s="7"/>
      <c r="D78" s="7"/>
      <c r="E78" s="7"/>
      <c r="F78" s="7"/>
      <c r="G78" s="7"/>
    </row>
    <row r="79" spans="1:7" ht="18" x14ac:dyDescent="0.35">
      <c r="A79" s="7"/>
      <c r="B79" s="7"/>
      <c r="C79" s="7"/>
      <c r="D79" s="7"/>
      <c r="E79" s="7"/>
      <c r="F79" s="7"/>
      <c r="G79" s="7"/>
    </row>
    <row r="80" spans="1:7" ht="18" x14ac:dyDescent="0.35">
      <c r="A80" s="7"/>
      <c r="B80" s="7"/>
      <c r="C80" s="7"/>
      <c r="D80" s="7"/>
      <c r="E80" s="7"/>
      <c r="F80" s="7"/>
      <c r="G80" s="7"/>
    </row>
    <row r="81" spans="1:7" ht="18" x14ac:dyDescent="0.35">
      <c r="A81" s="7"/>
      <c r="B81" s="7"/>
      <c r="C81" s="7"/>
      <c r="D81" s="7"/>
      <c r="E81" s="7"/>
      <c r="F81" s="7"/>
      <c r="G81" s="7"/>
    </row>
    <row r="82" spans="1:7" ht="18" x14ac:dyDescent="0.35">
      <c r="A82" s="7"/>
      <c r="B82" s="7"/>
      <c r="C82" s="7"/>
      <c r="D82" s="7"/>
      <c r="E82" s="7"/>
      <c r="F82" s="7"/>
      <c r="G82" s="7"/>
    </row>
    <row r="83" spans="1:7" ht="18" x14ac:dyDescent="0.35">
      <c r="A83" s="7"/>
      <c r="B83" s="7"/>
      <c r="C83" s="7"/>
      <c r="D83" s="7"/>
      <c r="E83" s="7"/>
      <c r="F83" s="7"/>
      <c r="G83" s="7"/>
    </row>
    <row r="84" spans="1:7" ht="18" x14ac:dyDescent="0.35">
      <c r="A84" s="7"/>
      <c r="B84" s="7"/>
      <c r="C84" s="7"/>
      <c r="D84" s="7"/>
      <c r="E84" s="7"/>
      <c r="F84" s="7"/>
      <c r="G84" s="7"/>
    </row>
    <row r="85" spans="1:7" ht="18" x14ac:dyDescent="0.35">
      <c r="A85" s="7"/>
      <c r="B85" s="7"/>
      <c r="C85" s="7"/>
      <c r="D85" s="7"/>
      <c r="E85" s="7"/>
      <c r="F85" s="7"/>
      <c r="G85" s="7"/>
    </row>
    <row r="86" spans="1:7" ht="18" x14ac:dyDescent="0.35">
      <c r="A86" s="7"/>
      <c r="B86" s="7"/>
      <c r="C86" s="7"/>
      <c r="D86" s="7"/>
      <c r="E86" s="7"/>
      <c r="F86" s="7"/>
      <c r="G86" s="7"/>
    </row>
  </sheetData>
  <sortState xmlns:xlrd2="http://schemas.microsoft.com/office/spreadsheetml/2017/richdata2" ref="A43:E54">
    <sortCondition ref="E43:E5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2C83-D2D8-4AEA-A885-9DD8E505CD18}">
  <dimension ref="A1:N95"/>
  <sheetViews>
    <sheetView workbookViewId="0">
      <selection activeCell="G16" sqref="G16"/>
    </sheetView>
  </sheetViews>
  <sheetFormatPr defaultRowHeight="14.4" x14ac:dyDescent="0.3"/>
  <cols>
    <col min="1" max="1" width="35.33203125" customWidth="1"/>
    <col min="3" max="3" width="12.88671875" customWidth="1"/>
    <col min="7" max="14" width="9.109375" style="1"/>
  </cols>
  <sheetData>
    <row r="1" spans="1:14" ht="17.399999999999999" x14ac:dyDescent="0.3">
      <c r="B1" s="25"/>
      <c r="C1" s="25"/>
      <c r="D1" s="25"/>
      <c r="E1" s="25"/>
      <c r="F1" s="25"/>
      <c r="G1" s="23"/>
      <c r="H1" s="23"/>
      <c r="I1" s="23"/>
      <c r="J1" s="23"/>
      <c r="K1" s="23"/>
      <c r="L1" s="23"/>
      <c r="M1" s="23"/>
      <c r="N1" s="23"/>
    </row>
    <row r="2" spans="1:14" ht="17.399999999999999" x14ac:dyDescent="0.3">
      <c r="A2" s="25"/>
      <c r="B2" s="25"/>
      <c r="C2" s="25"/>
      <c r="D2" s="25"/>
      <c r="E2" s="25"/>
      <c r="F2" s="25" t="s">
        <v>126</v>
      </c>
      <c r="G2" s="23" t="s">
        <v>42</v>
      </c>
      <c r="H2" s="23" t="s">
        <v>73</v>
      </c>
      <c r="I2" s="23" t="s">
        <v>45</v>
      </c>
      <c r="J2" s="23" t="s">
        <v>124</v>
      </c>
      <c r="K2" s="23" t="s">
        <v>119</v>
      </c>
      <c r="L2" s="23" t="s">
        <v>215</v>
      </c>
      <c r="M2" s="23" t="s">
        <v>125</v>
      </c>
      <c r="N2" s="23" t="s">
        <v>121</v>
      </c>
    </row>
    <row r="3" spans="1:14" ht="17.399999999999999" x14ac:dyDescent="0.3">
      <c r="A3" s="24" t="s">
        <v>532</v>
      </c>
      <c r="B3" s="25"/>
      <c r="C3" s="25" t="s">
        <v>573</v>
      </c>
      <c r="D3" s="25" t="s">
        <v>40</v>
      </c>
      <c r="E3" s="25"/>
      <c r="F3" s="25"/>
      <c r="G3" s="23"/>
      <c r="H3" s="23"/>
      <c r="I3" s="23"/>
      <c r="J3" s="23"/>
      <c r="K3" s="23"/>
      <c r="L3" s="23"/>
      <c r="M3" s="23"/>
      <c r="N3" s="23"/>
    </row>
    <row r="4" spans="1:14" ht="17.399999999999999" x14ac:dyDescent="0.3">
      <c r="A4" s="25" t="s">
        <v>74</v>
      </c>
      <c r="B4" s="25" t="s">
        <v>424</v>
      </c>
      <c r="C4" s="25"/>
      <c r="D4" s="25">
        <v>25.9</v>
      </c>
      <c r="E4" s="25"/>
      <c r="F4" s="25"/>
      <c r="G4" s="23"/>
      <c r="H4" s="23"/>
      <c r="I4" s="23"/>
      <c r="J4" s="23"/>
      <c r="K4" s="23"/>
      <c r="L4" s="23"/>
      <c r="M4" s="23"/>
      <c r="N4" s="23"/>
    </row>
    <row r="5" spans="1:14" ht="17.399999999999999" x14ac:dyDescent="0.3">
      <c r="A5" s="26" t="s">
        <v>273</v>
      </c>
      <c r="B5" s="25" t="s">
        <v>6</v>
      </c>
      <c r="C5" s="25">
        <v>-3.5</v>
      </c>
      <c r="D5" s="25">
        <v>27.9</v>
      </c>
      <c r="E5" s="25"/>
      <c r="F5" s="25"/>
      <c r="G5" s="23">
        <v>8</v>
      </c>
      <c r="H5" s="23"/>
      <c r="I5" s="23"/>
      <c r="J5" s="23"/>
      <c r="K5" s="23"/>
      <c r="L5" s="23"/>
      <c r="M5" s="23"/>
      <c r="N5" s="23"/>
    </row>
    <row r="6" spans="1:14" ht="17.399999999999999" x14ac:dyDescent="0.3">
      <c r="A6" s="26" t="s">
        <v>91</v>
      </c>
      <c r="B6" s="25" t="s">
        <v>63</v>
      </c>
      <c r="C6" s="25">
        <v>-3.5</v>
      </c>
      <c r="D6" s="54" t="s">
        <v>553</v>
      </c>
      <c r="E6" s="25"/>
      <c r="F6" s="25"/>
      <c r="G6" s="23"/>
      <c r="H6" s="23"/>
      <c r="I6" s="23"/>
      <c r="J6" s="23"/>
      <c r="K6" s="23"/>
      <c r="L6" s="23">
        <v>7</v>
      </c>
      <c r="M6" s="23"/>
      <c r="N6" s="23"/>
    </row>
    <row r="7" spans="1:14" ht="17.399999999999999" x14ac:dyDescent="0.3">
      <c r="A7" s="26" t="s">
        <v>185</v>
      </c>
      <c r="B7" s="25" t="s">
        <v>5</v>
      </c>
      <c r="C7" s="25">
        <v>-3.5</v>
      </c>
      <c r="D7" s="25">
        <v>28.2</v>
      </c>
      <c r="E7" s="25"/>
      <c r="F7" s="25"/>
      <c r="G7" s="23"/>
      <c r="H7" s="23"/>
      <c r="I7" s="23"/>
      <c r="J7" s="23"/>
      <c r="K7" s="23">
        <v>6</v>
      </c>
      <c r="L7" s="23"/>
      <c r="M7" s="23"/>
      <c r="N7" s="23"/>
    </row>
    <row r="8" spans="1:14" ht="17.399999999999999" x14ac:dyDescent="0.3">
      <c r="A8" s="25" t="s">
        <v>209</v>
      </c>
      <c r="B8" s="25" t="s">
        <v>65</v>
      </c>
      <c r="C8" s="25">
        <v>-3.5</v>
      </c>
      <c r="D8" s="25">
        <v>28.6</v>
      </c>
      <c r="E8" s="25"/>
      <c r="F8" s="25"/>
      <c r="G8" s="23"/>
      <c r="H8" s="23"/>
      <c r="I8" s="23"/>
      <c r="J8" s="23"/>
      <c r="K8" s="23"/>
      <c r="L8" s="23"/>
      <c r="M8" s="23"/>
      <c r="N8" s="23">
        <v>5</v>
      </c>
    </row>
    <row r="9" spans="1:14" ht="17.399999999999999" x14ac:dyDescent="0.3">
      <c r="A9" s="26" t="s">
        <v>491</v>
      </c>
      <c r="B9" s="25" t="s">
        <v>62</v>
      </c>
      <c r="C9" s="25">
        <v>-2.8</v>
      </c>
      <c r="D9" s="25">
        <v>29.1</v>
      </c>
      <c r="E9" s="25"/>
      <c r="F9" s="25"/>
      <c r="G9" s="23"/>
      <c r="H9" s="23"/>
      <c r="I9" s="23"/>
      <c r="J9" s="23"/>
      <c r="K9" s="23"/>
      <c r="L9" s="23">
        <v>4</v>
      </c>
      <c r="M9" s="23"/>
      <c r="N9" s="23"/>
    </row>
    <row r="10" spans="1:14" ht="17.399999999999999" x14ac:dyDescent="0.3">
      <c r="A10" s="26" t="s">
        <v>492</v>
      </c>
      <c r="B10" s="25" t="s">
        <v>307</v>
      </c>
      <c r="C10" s="25">
        <v>-2.8</v>
      </c>
      <c r="D10" s="25">
        <v>29.6</v>
      </c>
      <c r="E10" s="25"/>
      <c r="F10" s="25"/>
      <c r="G10" s="23">
        <v>3</v>
      </c>
      <c r="H10" s="23"/>
      <c r="I10" s="23"/>
      <c r="J10" s="23"/>
      <c r="K10" s="23"/>
      <c r="L10" s="23"/>
      <c r="M10" s="23"/>
      <c r="N10" s="23"/>
    </row>
    <row r="11" spans="1:14" ht="17.399999999999999" x14ac:dyDescent="0.3">
      <c r="A11" s="25" t="s">
        <v>167</v>
      </c>
      <c r="B11" s="25" t="s">
        <v>300</v>
      </c>
      <c r="C11" s="25">
        <v>-2.8</v>
      </c>
      <c r="D11" s="25">
        <v>30.2</v>
      </c>
      <c r="E11" s="25"/>
      <c r="F11" s="25"/>
      <c r="G11" s="23"/>
      <c r="H11" s="23">
        <v>2</v>
      </c>
      <c r="I11" s="23"/>
      <c r="J11" s="23"/>
      <c r="K11" s="23"/>
      <c r="L11" s="23"/>
      <c r="M11" s="23"/>
      <c r="N11" s="23"/>
    </row>
    <row r="12" spans="1:14" ht="17.399999999999999" x14ac:dyDescent="0.3">
      <c r="A12" s="25" t="s">
        <v>247</v>
      </c>
      <c r="B12" s="25" t="s">
        <v>306</v>
      </c>
      <c r="C12" s="25">
        <v>-2.8</v>
      </c>
      <c r="D12" s="25">
        <v>30.5</v>
      </c>
      <c r="E12" s="25"/>
      <c r="F12" s="25"/>
      <c r="G12" s="23"/>
      <c r="H12" s="23"/>
      <c r="I12" s="23"/>
      <c r="J12" s="23"/>
      <c r="K12" s="23"/>
      <c r="L12" s="23"/>
      <c r="M12" s="23">
        <v>1</v>
      </c>
      <c r="N12" s="23"/>
    </row>
    <row r="13" spans="1:14" ht="17.399999999999999" x14ac:dyDescent="0.3">
      <c r="A13" s="26" t="s">
        <v>128</v>
      </c>
      <c r="B13" s="25" t="s">
        <v>4</v>
      </c>
      <c r="C13" s="25">
        <v>-3.5</v>
      </c>
      <c r="D13" s="25">
        <v>30.8</v>
      </c>
      <c r="E13" s="25"/>
      <c r="F13" s="25"/>
      <c r="G13" s="23"/>
      <c r="H13" s="23"/>
      <c r="I13" s="23"/>
      <c r="J13" s="23"/>
      <c r="K13" s="23"/>
      <c r="L13" s="23"/>
      <c r="M13" s="23"/>
      <c r="N13" s="23"/>
    </row>
    <row r="14" spans="1:14" ht="17.399999999999999" x14ac:dyDescent="0.3">
      <c r="A14" s="30" t="s">
        <v>493</v>
      </c>
      <c r="B14" s="25" t="s">
        <v>298</v>
      </c>
      <c r="C14" s="25">
        <v>-2.8</v>
      </c>
      <c r="D14" s="25">
        <v>30.9</v>
      </c>
      <c r="E14" s="25"/>
      <c r="F14" s="25"/>
      <c r="G14" s="23"/>
      <c r="H14" s="23"/>
      <c r="I14" s="23"/>
      <c r="J14" s="23"/>
      <c r="K14" s="23"/>
      <c r="L14" s="23"/>
      <c r="M14" s="23"/>
      <c r="N14" s="23"/>
    </row>
    <row r="15" spans="1:14" ht="17.399999999999999" x14ac:dyDescent="0.3">
      <c r="A15" s="25" t="s">
        <v>166</v>
      </c>
      <c r="B15" s="25" t="s">
        <v>52</v>
      </c>
      <c r="C15" s="25">
        <v>-3.5</v>
      </c>
      <c r="D15" s="25">
        <v>31.3</v>
      </c>
      <c r="E15" s="25"/>
      <c r="F15" s="25"/>
      <c r="G15" s="23"/>
      <c r="H15" s="23"/>
      <c r="I15" s="23"/>
      <c r="J15" s="23"/>
      <c r="K15" s="23"/>
      <c r="L15" s="23"/>
      <c r="M15" s="23"/>
      <c r="N15" s="23"/>
    </row>
    <row r="16" spans="1:14" ht="17.399999999999999" x14ac:dyDescent="0.3">
      <c r="A16" s="25" t="s">
        <v>320</v>
      </c>
      <c r="B16" s="25" t="s">
        <v>64</v>
      </c>
      <c r="C16" s="25">
        <v>-3.5</v>
      </c>
      <c r="D16" s="54" t="s">
        <v>554</v>
      </c>
      <c r="E16" s="25"/>
      <c r="F16" s="25"/>
      <c r="G16" s="23"/>
      <c r="H16" s="23"/>
      <c r="I16" s="23"/>
      <c r="J16" s="23"/>
      <c r="K16" s="23"/>
      <c r="L16" s="23"/>
      <c r="M16" s="23"/>
      <c r="N16" s="23"/>
    </row>
    <row r="17" spans="1:14" ht="17.399999999999999" x14ac:dyDescent="0.3">
      <c r="A17" s="26"/>
      <c r="B17" s="25"/>
      <c r="C17" s="25"/>
      <c r="D17" s="25"/>
      <c r="E17" s="25"/>
      <c r="F17" s="25"/>
      <c r="G17" s="23"/>
      <c r="H17" s="23"/>
      <c r="I17" s="23"/>
      <c r="J17" s="23"/>
      <c r="K17" s="23"/>
      <c r="L17" s="23"/>
      <c r="M17" s="23"/>
      <c r="N17" s="23"/>
    </row>
    <row r="18" spans="1:14" ht="17.399999999999999" x14ac:dyDescent="0.3">
      <c r="A18" s="24" t="s">
        <v>502</v>
      </c>
      <c r="B18" s="25"/>
      <c r="C18" s="25"/>
      <c r="D18" s="25"/>
      <c r="E18" s="25"/>
      <c r="F18" s="25"/>
      <c r="G18" s="23"/>
      <c r="H18" s="23"/>
      <c r="I18" s="23"/>
      <c r="J18" s="23"/>
      <c r="K18" s="23"/>
      <c r="L18" s="23"/>
      <c r="M18" s="23"/>
      <c r="N18" s="23"/>
    </row>
    <row r="19" spans="1:14" ht="17.399999999999999" x14ac:dyDescent="0.3">
      <c r="A19" s="26" t="s">
        <v>96</v>
      </c>
      <c r="B19" s="25" t="s">
        <v>61</v>
      </c>
      <c r="C19" s="25">
        <v>-1.6</v>
      </c>
      <c r="D19" s="25">
        <v>24.6</v>
      </c>
      <c r="E19" s="25"/>
      <c r="F19" s="25"/>
      <c r="G19" s="23"/>
      <c r="H19" s="23"/>
      <c r="I19" s="23"/>
      <c r="J19" s="23">
        <v>8</v>
      </c>
      <c r="K19" s="23"/>
      <c r="L19" s="23"/>
      <c r="M19" s="23"/>
      <c r="N19" s="23"/>
    </row>
    <row r="20" spans="1:14" ht="17.399999999999999" x14ac:dyDescent="0.3">
      <c r="A20" s="26" t="s">
        <v>494</v>
      </c>
      <c r="B20" s="25" t="s">
        <v>298</v>
      </c>
      <c r="C20" s="25">
        <v>-1.6</v>
      </c>
      <c r="D20" s="25">
        <v>24.8</v>
      </c>
      <c r="E20" s="25"/>
      <c r="F20" s="25"/>
      <c r="G20" s="23"/>
      <c r="H20" s="23"/>
      <c r="I20" s="23"/>
      <c r="J20" s="23"/>
      <c r="K20" s="23">
        <v>7</v>
      </c>
      <c r="L20" s="23"/>
      <c r="M20" s="23"/>
      <c r="N20" s="23"/>
    </row>
    <row r="21" spans="1:14" ht="17.399999999999999" x14ac:dyDescent="0.3">
      <c r="A21" s="26" t="s">
        <v>171</v>
      </c>
      <c r="B21" s="25" t="s">
        <v>52</v>
      </c>
      <c r="C21" s="25">
        <v>-1.6</v>
      </c>
      <c r="D21" s="54" t="s">
        <v>555</v>
      </c>
      <c r="E21" s="25"/>
      <c r="F21" s="25"/>
      <c r="G21" s="23"/>
      <c r="H21" s="23">
        <v>6</v>
      </c>
      <c r="I21" s="23"/>
      <c r="J21" s="23"/>
      <c r="K21" s="23"/>
      <c r="L21" s="23"/>
      <c r="M21" s="23"/>
      <c r="N21" s="23"/>
    </row>
    <row r="22" spans="1:14" ht="17.399999999999999" x14ac:dyDescent="0.3">
      <c r="A22" s="25" t="s">
        <v>224</v>
      </c>
      <c r="B22" s="25" t="s">
        <v>62</v>
      </c>
      <c r="C22" s="25">
        <v>-1.6</v>
      </c>
      <c r="D22" s="25">
        <v>25.7</v>
      </c>
      <c r="E22" s="25"/>
      <c r="F22" s="25"/>
      <c r="G22" s="23"/>
      <c r="H22" s="23"/>
      <c r="I22" s="23"/>
      <c r="J22" s="23"/>
      <c r="K22" s="23"/>
      <c r="L22" s="23">
        <v>5</v>
      </c>
      <c r="M22" s="23"/>
      <c r="N22" s="23"/>
    </row>
    <row r="23" spans="1:14" ht="17.399999999999999" x14ac:dyDescent="0.3">
      <c r="A23" s="31" t="s">
        <v>189</v>
      </c>
      <c r="B23" s="25" t="s">
        <v>5</v>
      </c>
      <c r="C23" s="25">
        <v>-1.6</v>
      </c>
      <c r="D23" s="54" t="s">
        <v>556</v>
      </c>
      <c r="E23" s="25"/>
      <c r="F23" s="25"/>
      <c r="G23" s="23"/>
      <c r="H23" s="23"/>
      <c r="I23" s="23"/>
      <c r="J23" s="23"/>
      <c r="K23" s="23">
        <v>4</v>
      </c>
      <c r="L23" s="23"/>
      <c r="M23" s="23"/>
      <c r="N23" s="23"/>
    </row>
    <row r="24" spans="1:14" ht="17.399999999999999" x14ac:dyDescent="0.3">
      <c r="A24" s="25" t="s">
        <v>277</v>
      </c>
      <c r="B24" s="25" t="s">
        <v>6</v>
      </c>
      <c r="C24" s="25">
        <v>-1.6</v>
      </c>
      <c r="D24" s="25">
        <v>27.1</v>
      </c>
      <c r="E24" s="25"/>
      <c r="F24" s="25"/>
      <c r="G24" s="23">
        <v>3</v>
      </c>
      <c r="H24" s="23"/>
      <c r="I24" s="23"/>
      <c r="J24" s="23"/>
      <c r="K24" s="23"/>
      <c r="L24" s="23"/>
      <c r="M24" s="23"/>
      <c r="N24" s="23"/>
    </row>
    <row r="25" spans="1:14" ht="17.399999999999999" x14ac:dyDescent="0.3">
      <c r="A25" s="26" t="s">
        <v>495</v>
      </c>
      <c r="B25" s="25" t="s">
        <v>300</v>
      </c>
      <c r="C25" s="25">
        <v>-1.6</v>
      </c>
      <c r="D25" s="25">
        <v>29.5</v>
      </c>
      <c r="E25" s="25"/>
      <c r="F25" s="25"/>
      <c r="G25" s="23"/>
      <c r="H25" s="23">
        <v>2</v>
      </c>
      <c r="I25" s="23"/>
      <c r="J25" s="23"/>
      <c r="K25" s="23"/>
      <c r="L25" s="23"/>
      <c r="M25" s="23"/>
      <c r="N25" s="23"/>
    </row>
    <row r="26" spans="1:14" ht="17.399999999999999" x14ac:dyDescent="0.3">
      <c r="A26" s="26"/>
      <c r="B26" s="25"/>
      <c r="C26" s="25"/>
      <c r="D26" s="25"/>
      <c r="E26" s="25"/>
      <c r="F26" s="25"/>
      <c r="G26" s="23"/>
      <c r="H26" s="23"/>
      <c r="I26" s="23"/>
      <c r="J26" s="23"/>
      <c r="K26" s="23"/>
      <c r="L26" s="23"/>
      <c r="M26" s="23"/>
      <c r="N26" s="23"/>
    </row>
    <row r="27" spans="1:14" ht="17.399999999999999" x14ac:dyDescent="0.3">
      <c r="A27" s="24" t="s">
        <v>533</v>
      </c>
      <c r="B27" s="25"/>
      <c r="C27" s="25"/>
      <c r="D27" s="25"/>
      <c r="E27" s="25"/>
      <c r="F27" s="25"/>
      <c r="G27" s="23"/>
      <c r="H27" s="23"/>
      <c r="I27" s="23"/>
      <c r="J27" s="23"/>
      <c r="K27" s="23"/>
      <c r="L27" s="23"/>
      <c r="M27" s="23"/>
      <c r="N27" s="23"/>
    </row>
    <row r="28" spans="1:14" ht="17.399999999999999" x14ac:dyDescent="0.3">
      <c r="A28" s="26" t="s">
        <v>75</v>
      </c>
      <c r="B28" s="25" t="s">
        <v>5</v>
      </c>
      <c r="C28" s="25">
        <v>-2.6</v>
      </c>
      <c r="D28" s="25">
        <v>26.3</v>
      </c>
      <c r="E28" s="25"/>
      <c r="F28" s="25"/>
      <c r="G28" s="23"/>
      <c r="H28" s="23"/>
      <c r="I28" s="23"/>
      <c r="J28" s="23"/>
      <c r="K28" s="23">
        <v>8</v>
      </c>
      <c r="L28" s="23"/>
      <c r="M28" s="23"/>
      <c r="N28" s="23"/>
    </row>
    <row r="29" spans="1:14" ht="17.399999999999999" x14ac:dyDescent="0.3">
      <c r="A29" s="26" t="s">
        <v>89</v>
      </c>
      <c r="B29" s="25" t="s">
        <v>6</v>
      </c>
      <c r="C29" s="25">
        <v>-2.6</v>
      </c>
      <c r="D29" s="25">
        <v>26.8</v>
      </c>
      <c r="E29" s="25"/>
      <c r="F29" s="25"/>
      <c r="G29" s="23">
        <v>7</v>
      </c>
      <c r="H29" s="23"/>
      <c r="I29" s="23"/>
      <c r="J29" s="23"/>
      <c r="K29" s="23"/>
      <c r="L29" s="23"/>
      <c r="M29" s="23"/>
      <c r="N29" s="23"/>
    </row>
    <row r="30" spans="1:14" ht="17.399999999999999" x14ac:dyDescent="0.3">
      <c r="A30" s="26" t="s">
        <v>496</v>
      </c>
      <c r="B30" s="25" t="s">
        <v>64</v>
      </c>
      <c r="C30" s="25">
        <v>-2.6</v>
      </c>
      <c r="D30" s="25">
        <v>27.4</v>
      </c>
      <c r="E30" s="25"/>
      <c r="F30" s="25"/>
      <c r="G30" s="23"/>
      <c r="H30" s="23"/>
      <c r="I30" s="23">
        <v>6</v>
      </c>
      <c r="J30" s="23"/>
      <c r="K30" s="23"/>
      <c r="L30" s="23"/>
      <c r="M30" s="23"/>
      <c r="N30" s="23"/>
    </row>
    <row r="31" spans="1:14" ht="17.399999999999999" x14ac:dyDescent="0.3">
      <c r="A31" s="25" t="s">
        <v>90</v>
      </c>
      <c r="B31" s="25" t="s">
        <v>306</v>
      </c>
      <c r="C31" s="25">
        <v>-2.6</v>
      </c>
      <c r="D31" s="25">
        <v>29.9</v>
      </c>
      <c r="E31" s="25"/>
      <c r="F31" s="25"/>
      <c r="G31" s="23"/>
      <c r="H31" s="23"/>
      <c r="I31" s="23"/>
      <c r="J31" s="23"/>
      <c r="K31" s="23"/>
      <c r="L31" s="23"/>
      <c r="M31" s="23">
        <v>5</v>
      </c>
      <c r="N31" s="23"/>
    </row>
    <row r="32" spans="1:14" ht="17.399999999999999" x14ac:dyDescent="0.3">
      <c r="A32" s="26" t="s">
        <v>231</v>
      </c>
      <c r="B32" s="25" t="s">
        <v>62</v>
      </c>
      <c r="C32" s="25">
        <v>-2.6</v>
      </c>
      <c r="D32" s="54" t="s">
        <v>557</v>
      </c>
      <c r="E32" s="25"/>
      <c r="F32" s="25"/>
      <c r="G32" s="23"/>
      <c r="H32" s="23"/>
      <c r="I32" s="23"/>
      <c r="J32" s="23"/>
      <c r="K32" s="23"/>
      <c r="L32" s="23">
        <v>4</v>
      </c>
      <c r="M32" s="23"/>
      <c r="N32" s="23"/>
    </row>
    <row r="33" spans="1:14" ht="17.399999999999999" x14ac:dyDescent="0.3">
      <c r="A33" s="26" t="s">
        <v>321</v>
      </c>
      <c r="B33" s="25" t="s">
        <v>63</v>
      </c>
      <c r="C33" s="25">
        <v>-2.6</v>
      </c>
      <c r="D33" s="25">
        <v>30.3</v>
      </c>
      <c r="E33" s="25"/>
      <c r="F33" s="25"/>
      <c r="G33" s="23"/>
      <c r="H33" s="23"/>
      <c r="I33" s="23"/>
      <c r="J33" s="23"/>
      <c r="K33" s="23"/>
      <c r="L33" s="23">
        <v>3</v>
      </c>
      <c r="M33" s="23"/>
      <c r="N33" s="23"/>
    </row>
    <row r="34" spans="1:14" ht="17.399999999999999" x14ac:dyDescent="0.3">
      <c r="A34" s="25" t="s">
        <v>262</v>
      </c>
      <c r="B34" s="25" t="s">
        <v>3</v>
      </c>
      <c r="C34" s="25">
        <v>-2.6</v>
      </c>
      <c r="D34" s="25">
        <v>30.5</v>
      </c>
      <c r="E34" s="25"/>
      <c r="F34" s="25"/>
      <c r="G34" s="23"/>
      <c r="H34" s="23"/>
      <c r="I34" s="23"/>
      <c r="J34" s="23"/>
      <c r="K34" s="23"/>
      <c r="L34" s="23"/>
      <c r="M34" s="23">
        <v>2</v>
      </c>
      <c r="N34" s="23"/>
    </row>
    <row r="35" spans="1:14" ht="17.399999999999999" x14ac:dyDescent="0.3">
      <c r="A35" s="25" t="s">
        <v>143</v>
      </c>
      <c r="B35" s="25" t="s">
        <v>4</v>
      </c>
      <c r="C35" s="25">
        <v>-2.6</v>
      </c>
      <c r="D35" s="25">
        <v>30.6</v>
      </c>
      <c r="E35" s="25"/>
      <c r="F35" s="25"/>
      <c r="G35" s="23"/>
      <c r="H35" s="23"/>
      <c r="I35" s="23"/>
      <c r="J35" s="23">
        <v>1</v>
      </c>
      <c r="K35" s="23"/>
      <c r="L35" s="23"/>
      <c r="M35" s="23"/>
      <c r="N35" s="23"/>
    </row>
    <row r="36" spans="1:14" ht="17.399999999999999" x14ac:dyDescent="0.3">
      <c r="A36" s="25"/>
      <c r="B36" s="25"/>
      <c r="C36" s="25"/>
      <c r="D36" s="25"/>
      <c r="E36" s="25"/>
      <c r="F36" s="25"/>
      <c r="G36" s="23"/>
      <c r="H36" s="23"/>
      <c r="I36" s="23"/>
      <c r="J36" s="23"/>
      <c r="K36" s="23"/>
      <c r="L36" s="23"/>
      <c r="M36" s="23"/>
      <c r="N36" s="23"/>
    </row>
    <row r="37" spans="1:14" ht="17.399999999999999" x14ac:dyDescent="0.3">
      <c r="A37" s="24" t="s">
        <v>501</v>
      </c>
      <c r="B37" s="25"/>
      <c r="C37" s="25"/>
      <c r="D37" s="25"/>
      <c r="E37" s="25"/>
      <c r="F37" s="25"/>
      <c r="G37" s="23"/>
      <c r="H37" s="23"/>
      <c r="I37" s="23"/>
      <c r="J37" s="23"/>
      <c r="K37" s="23"/>
      <c r="L37" s="23"/>
      <c r="M37" s="23"/>
      <c r="N37" s="23"/>
    </row>
    <row r="38" spans="1:14" ht="17.399999999999999" x14ac:dyDescent="0.3">
      <c r="A38" s="26" t="s">
        <v>286</v>
      </c>
      <c r="B38" s="25" t="s">
        <v>6</v>
      </c>
      <c r="C38" s="25">
        <v>-2.8</v>
      </c>
      <c r="D38" s="25">
        <v>23.3</v>
      </c>
      <c r="E38" s="25"/>
      <c r="F38" s="25"/>
      <c r="G38" s="23">
        <v>8</v>
      </c>
      <c r="H38" s="23"/>
      <c r="I38" s="23"/>
      <c r="J38" s="23"/>
      <c r="K38" s="23"/>
      <c r="L38" s="23"/>
      <c r="M38" s="23"/>
      <c r="N38" s="23"/>
    </row>
    <row r="39" spans="1:14" ht="17.399999999999999" x14ac:dyDescent="0.3">
      <c r="A39" s="26" t="s">
        <v>322</v>
      </c>
      <c r="B39" s="25" t="s">
        <v>63</v>
      </c>
      <c r="C39" s="25">
        <v>-2.8</v>
      </c>
      <c r="D39" s="25">
        <v>23.6</v>
      </c>
      <c r="E39" s="25"/>
      <c r="F39" s="25"/>
      <c r="G39" s="23"/>
      <c r="H39" s="23"/>
      <c r="I39" s="23"/>
      <c r="J39" s="23"/>
      <c r="K39" s="23"/>
      <c r="L39" s="23">
        <v>7</v>
      </c>
      <c r="M39" s="23"/>
      <c r="N39" s="23"/>
    </row>
    <row r="40" spans="1:14" ht="17.399999999999999" x14ac:dyDescent="0.3">
      <c r="A40" s="25" t="s">
        <v>163</v>
      </c>
      <c r="B40" s="25" t="s">
        <v>64</v>
      </c>
      <c r="C40" s="25">
        <v>-2.8</v>
      </c>
      <c r="D40" s="25">
        <v>24.2</v>
      </c>
      <c r="E40" s="25"/>
      <c r="F40" s="25"/>
      <c r="G40" s="23"/>
      <c r="H40" s="23"/>
      <c r="I40" s="23">
        <v>6</v>
      </c>
      <c r="J40" s="23"/>
      <c r="K40" s="23"/>
      <c r="L40" s="23"/>
      <c r="M40" s="23"/>
      <c r="N40" s="23"/>
    </row>
    <row r="41" spans="1:14" ht="17.399999999999999" x14ac:dyDescent="0.3">
      <c r="A41" s="26" t="s">
        <v>497</v>
      </c>
      <c r="B41" s="25" t="s">
        <v>62</v>
      </c>
      <c r="C41" s="25">
        <v>-1.7</v>
      </c>
      <c r="D41" s="25">
        <v>24.3</v>
      </c>
      <c r="E41" s="25"/>
      <c r="F41" s="25"/>
      <c r="G41" s="23"/>
      <c r="H41" s="23"/>
      <c r="I41" s="23"/>
      <c r="J41" s="23"/>
      <c r="K41" s="23"/>
      <c r="L41" s="23">
        <v>5</v>
      </c>
      <c r="M41" s="23"/>
      <c r="N41" s="23"/>
    </row>
    <row r="42" spans="1:14" ht="17.399999999999999" x14ac:dyDescent="0.3">
      <c r="A42" s="26" t="s">
        <v>498</v>
      </c>
      <c r="B42" s="25" t="s">
        <v>298</v>
      </c>
      <c r="C42" s="25">
        <v>-1.7</v>
      </c>
      <c r="D42" s="25">
        <v>24.7</v>
      </c>
      <c r="E42" s="25"/>
      <c r="F42" s="25"/>
      <c r="G42" s="23"/>
      <c r="H42" s="23"/>
      <c r="I42" s="23"/>
      <c r="J42" s="23"/>
      <c r="K42" s="23">
        <v>4</v>
      </c>
      <c r="L42" s="23"/>
      <c r="M42" s="23"/>
      <c r="N42" s="23"/>
    </row>
    <row r="43" spans="1:14" ht="17.399999999999999" x14ac:dyDescent="0.3">
      <c r="A43" s="26" t="s">
        <v>499</v>
      </c>
      <c r="B43" s="25" t="s">
        <v>5</v>
      </c>
      <c r="C43" s="25">
        <v>-1.7</v>
      </c>
      <c r="D43" s="25">
        <v>25.5</v>
      </c>
      <c r="E43" s="25"/>
      <c r="F43" s="25"/>
      <c r="G43" s="23"/>
      <c r="H43" s="23"/>
      <c r="I43" s="23"/>
      <c r="J43" s="23"/>
      <c r="K43" s="23">
        <v>3</v>
      </c>
      <c r="L43" s="23"/>
      <c r="M43" s="23"/>
      <c r="N43" s="23"/>
    </row>
    <row r="44" spans="1:14" ht="17.399999999999999" x14ac:dyDescent="0.3">
      <c r="A44" s="26" t="s">
        <v>180</v>
      </c>
      <c r="B44" s="25" t="s">
        <v>52</v>
      </c>
      <c r="C44" s="25">
        <v>-2.8</v>
      </c>
      <c r="D44" s="25">
        <v>25.5</v>
      </c>
      <c r="E44" s="25"/>
      <c r="F44" s="25"/>
      <c r="G44" s="23"/>
      <c r="H44" s="23">
        <v>2</v>
      </c>
      <c r="I44" s="23"/>
      <c r="J44" s="23"/>
      <c r="K44" s="23"/>
      <c r="L44" s="23"/>
      <c r="M44" s="23"/>
      <c r="N44" s="23"/>
    </row>
    <row r="45" spans="1:14" ht="17.399999999999999" x14ac:dyDescent="0.3">
      <c r="A45" s="26" t="s">
        <v>287</v>
      </c>
      <c r="B45" s="25" t="s">
        <v>307</v>
      </c>
      <c r="C45" s="25">
        <v>-1.7</v>
      </c>
      <c r="D45" s="25">
        <v>25.6</v>
      </c>
      <c r="E45" s="25"/>
      <c r="F45" s="25"/>
      <c r="G45" s="23">
        <v>1</v>
      </c>
      <c r="H45" s="23"/>
      <c r="I45" s="23"/>
      <c r="J45" s="23"/>
      <c r="K45" s="23"/>
      <c r="L45" s="23"/>
      <c r="M45" s="23"/>
      <c r="N45" s="23"/>
    </row>
    <row r="46" spans="1:14" ht="17.399999999999999" x14ac:dyDescent="0.3">
      <c r="A46" s="26" t="s">
        <v>500</v>
      </c>
      <c r="B46" s="25" t="s">
        <v>3</v>
      </c>
      <c r="C46" s="25">
        <v>-2.8</v>
      </c>
      <c r="D46" s="25">
        <v>26.1</v>
      </c>
      <c r="E46" s="25"/>
      <c r="F46" s="25"/>
      <c r="G46" s="23"/>
      <c r="H46" s="23"/>
      <c r="I46" s="23"/>
      <c r="J46" s="23"/>
      <c r="K46" s="23"/>
      <c r="L46" s="23"/>
      <c r="M46" s="23"/>
      <c r="N46" s="23"/>
    </row>
    <row r="47" spans="1:14" ht="17.399999999999999" x14ac:dyDescent="0.3">
      <c r="A47" s="25" t="s">
        <v>425</v>
      </c>
      <c r="B47" s="24" t="s">
        <v>65</v>
      </c>
      <c r="C47" s="25">
        <v>-1.7</v>
      </c>
      <c r="D47" s="25">
        <v>26.3</v>
      </c>
      <c r="E47" s="25"/>
      <c r="F47" s="25"/>
      <c r="G47" s="23"/>
      <c r="H47" s="23"/>
      <c r="I47" s="23"/>
      <c r="J47" s="23"/>
      <c r="K47" s="23"/>
      <c r="L47" s="23"/>
      <c r="M47" s="23"/>
      <c r="N47" s="23"/>
    </row>
    <row r="48" spans="1:14" ht="17.399999999999999" x14ac:dyDescent="0.3">
      <c r="A48" s="25"/>
      <c r="B48" s="25"/>
      <c r="C48" s="25"/>
      <c r="D48" s="25"/>
      <c r="E48" s="25"/>
      <c r="F48" s="25"/>
      <c r="G48" s="23"/>
      <c r="H48" s="23"/>
      <c r="I48" s="23"/>
      <c r="J48" s="23"/>
      <c r="K48" s="23"/>
      <c r="L48" s="23"/>
      <c r="M48" s="23"/>
      <c r="N48" s="23"/>
    </row>
    <row r="49" spans="1:14" ht="17.399999999999999" x14ac:dyDescent="0.3">
      <c r="A49" s="25"/>
      <c r="B49" s="25"/>
      <c r="C49" s="25"/>
      <c r="D49" s="25"/>
      <c r="E49" s="25"/>
      <c r="F49" s="25"/>
      <c r="G49" s="23"/>
      <c r="H49" s="23"/>
      <c r="I49" s="23"/>
      <c r="J49" s="23"/>
      <c r="K49" s="23"/>
      <c r="L49" s="23"/>
      <c r="M49" s="23"/>
      <c r="N49" s="23"/>
    </row>
    <row r="50" spans="1:14" ht="17.399999999999999" x14ac:dyDescent="0.3">
      <c r="A50" s="25"/>
      <c r="B50" s="25"/>
      <c r="C50" s="25"/>
      <c r="D50" s="25"/>
      <c r="E50" s="25" t="s">
        <v>117</v>
      </c>
      <c r="F50" s="25"/>
      <c r="G50" s="23">
        <f>G45+G38+G29+G24+G10+G5</f>
        <v>30</v>
      </c>
      <c r="H50" s="23">
        <f>H44+H25+H21+H11</f>
        <v>12</v>
      </c>
      <c r="I50" s="23">
        <f>I40+I30</f>
        <v>12</v>
      </c>
      <c r="J50" s="23">
        <f>J35+J19</f>
        <v>9</v>
      </c>
      <c r="K50" s="23">
        <f>K43+K42+K28+K23+K20+K7</f>
        <v>32</v>
      </c>
      <c r="L50" s="23">
        <f>L41+L39+L33+L32+L22+L9+L6</f>
        <v>35</v>
      </c>
      <c r="M50" s="23">
        <f>M34+M31+M12</f>
        <v>8</v>
      </c>
      <c r="N50" s="23">
        <f>N8</f>
        <v>5</v>
      </c>
    </row>
    <row r="51" spans="1:14" ht="17.399999999999999" x14ac:dyDescent="0.3">
      <c r="A51" s="26"/>
      <c r="B51" s="25"/>
      <c r="C51" s="25"/>
      <c r="D51" s="25"/>
      <c r="E51" s="25"/>
      <c r="F51" s="25"/>
      <c r="G51" s="23" t="s">
        <v>42</v>
      </c>
      <c r="H51" s="23" t="s">
        <v>73</v>
      </c>
      <c r="I51" s="23" t="s">
        <v>45</v>
      </c>
      <c r="J51" s="23" t="s">
        <v>124</v>
      </c>
      <c r="K51" s="23" t="s">
        <v>119</v>
      </c>
      <c r="L51" s="23" t="s">
        <v>215</v>
      </c>
      <c r="M51" s="23" t="s">
        <v>125</v>
      </c>
      <c r="N51" s="23" t="s">
        <v>121</v>
      </c>
    </row>
    <row r="52" spans="1:14" ht="18" x14ac:dyDescent="0.35">
      <c r="A52" s="7"/>
      <c r="B52" s="7"/>
      <c r="C52" s="7"/>
      <c r="D52" s="7"/>
      <c r="E52" s="7"/>
      <c r="F52" s="7"/>
      <c r="G52" s="9"/>
      <c r="H52" s="9"/>
    </row>
    <row r="53" spans="1:14" ht="18" x14ac:dyDescent="0.35">
      <c r="A53" s="7"/>
      <c r="B53" s="7"/>
      <c r="C53" s="7"/>
      <c r="D53" s="7"/>
      <c r="E53" s="7"/>
      <c r="F53" s="7"/>
      <c r="G53" s="9"/>
      <c r="H53" s="9"/>
      <c r="I53" s="9"/>
      <c r="J53" s="9"/>
      <c r="K53" s="9"/>
      <c r="L53" s="9"/>
      <c r="M53" s="9"/>
      <c r="N53" s="9"/>
    </row>
    <row r="54" spans="1:14" ht="18" x14ac:dyDescent="0.35">
      <c r="A54" s="7"/>
      <c r="B54" s="7"/>
      <c r="C54" s="7"/>
      <c r="D54" s="7"/>
      <c r="E54" s="7"/>
      <c r="F54" s="7"/>
      <c r="G54" s="9"/>
      <c r="H54" s="9"/>
      <c r="I54" s="9"/>
      <c r="J54" s="9"/>
      <c r="K54" s="9"/>
      <c r="L54" s="9"/>
      <c r="M54" s="9"/>
      <c r="N54" s="9"/>
    </row>
    <row r="55" spans="1:14" ht="18" x14ac:dyDescent="0.35">
      <c r="A55" s="7"/>
      <c r="B55" s="7"/>
      <c r="C55" s="7"/>
      <c r="D55" s="7"/>
      <c r="E55" s="7"/>
      <c r="F55" s="7"/>
      <c r="G55" s="9"/>
      <c r="H55" s="9"/>
    </row>
    <row r="56" spans="1:14" ht="18" x14ac:dyDescent="0.35">
      <c r="A56" s="7"/>
      <c r="B56" s="7"/>
      <c r="C56" s="7"/>
      <c r="D56" s="7"/>
      <c r="E56" s="7"/>
      <c r="F56" s="7"/>
      <c r="G56" s="9"/>
      <c r="H56" s="9"/>
    </row>
    <row r="57" spans="1:14" ht="18" x14ac:dyDescent="0.35">
      <c r="A57" s="7"/>
      <c r="B57" s="7"/>
      <c r="C57" s="7"/>
      <c r="D57" s="7"/>
      <c r="E57" s="7"/>
      <c r="F57" s="7"/>
      <c r="G57" s="9"/>
      <c r="H57" s="9"/>
    </row>
    <row r="58" spans="1:14" ht="18" x14ac:dyDescent="0.35">
      <c r="A58" s="7"/>
      <c r="B58" s="7"/>
      <c r="C58" s="7"/>
      <c r="D58" s="7"/>
      <c r="E58" s="7"/>
      <c r="F58" s="7"/>
      <c r="G58" s="9"/>
      <c r="H58" s="9"/>
    </row>
    <row r="59" spans="1:14" ht="18" x14ac:dyDescent="0.35">
      <c r="A59" s="7"/>
      <c r="B59" s="7"/>
      <c r="C59" s="7"/>
      <c r="D59" s="7"/>
      <c r="E59" s="7"/>
      <c r="F59" s="7"/>
      <c r="G59" s="9"/>
      <c r="H59" s="9"/>
    </row>
    <row r="60" spans="1:14" ht="18" x14ac:dyDescent="0.35">
      <c r="A60" s="7"/>
      <c r="B60" s="7"/>
      <c r="C60" s="7"/>
      <c r="D60" s="7"/>
      <c r="E60" s="7"/>
      <c r="F60" s="7"/>
      <c r="G60" s="9"/>
      <c r="H60" s="9"/>
    </row>
    <row r="61" spans="1:14" ht="18" x14ac:dyDescent="0.35">
      <c r="A61" s="7"/>
      <c r="B61" s="7"/>
      <c r="C61" s="7"/>
      <c r="D61" s="7"/>
      <c r="E61" s="7"/>
      <c r="F61" s="7"/>
      <c r="G61" s="9"/>
      <c r="H61" s="9"/>
    </row>
    <row r="62" spans="1:14" ht="18" x14ac:dyDescent="0.35">
      <c r="A62" s="7"/>
      <c r="B62" s="7"/>
      <c r="C62" s="7"/>
      <c r="D62" s="7"/>
      <c r="E62" s="7"/>
      <c r="F62" s="7"/>
      <c r="G62" s="9"/>
      <c r="H62" s="9"/>
    </row>
    <row r="63" spans="1:14" ht="18" x14ac:dyDescent="0.35">
      <c r="A63" s="7"/>
      <c r="B63" s="7"/>
      <c r="C63" s="7"/>
      <c r="D63" s="7"/>
      <c r="E63" s="7"/>
      <c r="F63" s="7"/>
      <c r="G63" s="9"/>
      <c r="H63" s="9"/>
    </row>
    <row r="64" spans="1:14" ht="18" x14ac:dyDescent="0.35">
      <c r="A64" s="7"/>
      <c r="B64" s="7"/>
      <c r="C64" s="7"/>
      <c r="D64" s="7"/>
      <c r="E64" s="7"/>
      <c r="F64" s="7"/>
      <c r="G64" s="9"/>
      <c r="H64" s="9"/>
    </row>
    <row r="65" spans="1:8" ht="18" x14ac:dyDescent="0.35">
      <c r="A65" s="7"/>
      <c r="B65" s="7"/>
      <c r="C65" s="7"/>
      <c r="D65" s="7"/>
      <c r="E65" s="7"/>
      <c r="F65" s="7"/>
      <c r="G65" s="9"/>
      <c r="H65" s="9"/>
    </row>
    <row r="66" spans="1:8" ht="18" x14ac:dyDescent="0.35">
      <c r="A66" s="7"/>
      <c r="B66" s="7"/>
      <c r="C66" s="7"/>
      <c r="D66" s="7"/>
      <c r="E66" s="7"/>
      <c r="F66" s="7"/>
      <c r="G66" s="9"/>
      <c r="H66" s="9"/>
    </row>
    <row r="67" spans="1:8" ht="18" x14ac:dyDescent="0.35">
      <c r="A67" s="7"/>
      <c r="B67" s="7"/>
      <c r="C67" s="7"/>
      <c r="D67" s="7"/>
      <c r="E67" s="7"/>
      <c r="F67" s="7"/>
      <c r="G67" s="9"/>
      <c r="H67" s="9"/>
    </row>
    <row r="68" spans="1:8" ht="18" x14ac:dyDescent="0.35">
      <c r="A68" s="7"/>
      <c r="B68" s="7"/>
      <c r="C68" s="7"/>
      <c r="D68" s="7"/>
      <c r="E68" s="7"/>
      <c r="F68" s="7"/>
      <c r="G68" s="9"/>
      <c r="H68" s="9"/>
    </row>
    <row r="69" spans="1:8" ht="18" x14ac:dyDescent="0.35">
      <c r="A69" s="7"/>
      <c r="B69" s="7"/>
      <c r="C69" s="7"/>
      <c r="D69" s="7"/>
      <c r="E69" s="7"/>
      <c r="F69" s="7"/>
      <c r="G69" s="9"/>
      <c r="H69" s="9"/>
    </row>
    <row r="70" spans="1:8" ht="18" x14ac:dyDescent="0.35">
      <c r="A70" s="7"/>
      <c r="B70" s="7"/>
      <c r="C70" s="7"/>
      <c r="D70" s="7"/>
      <c r="E70" s="7"/>
      <c r="F70" s="7"/>
      <c r="G70" s="9"/>
      <c r="H70" s="9"/>
    </row>
    <row r="71" spans="1:8" ht="18" x14ac:dyDescent="0.35">
      <c r="A71" s="7"/>
      <c r="B71" s="7"/>
      <c r="C71" s="7"/>
      <c r="D71" s="7"/>
      <c r="E71" s="7"/>
      <c r="F71" s="7"/>
      <c r="G71" s="9"/>
      <c r="H71" s="9"/>
    </row>
    <row r="72" spans="1:8" ht="18" x14ac:dyDescent="0.35">
      <c r="A72" s="7"/>
      <c r="B72" s="7"/>
      <c r="C72" s="7"/>
      <c r="D72" s="7"/>
      <c r="E72" s="7"/>
      <c r="F72" s="7"/>
      <c r="G72" s="9"/>
      <c r="H72" s="9"/>
    </row>
    <row r="73" spans="1:8" ht="18" x14ac:dyDescent="0.35">
      <c r="A73" s="7"/>
      <c r="B73" s="7"/>
      <c r="C73" s="7"/>
      <c r="D73" s="7"/>
      <c r="E73" s="7"/>
      <c r="F73" s="7"/>
      <c r="G73" s="9"/>
      <c r="H73" s="9"/>
    </row>
    <row r="74" spans="1:8" ht="18" x14ac:dyDescent="0.35">
      <c r="A74" s="7"/>
      <c r="B74" s="7"/>
      <c r="C74" s="7"/>
      <c r="D74" s="7"/>
      <c r="E74" s="7"/>
      <c r="F74" s="7"/>
      <c r="G74" s="9"/>
      <c r="H74" s="9"/>
    </row>
    <row r="75" spans="1:8" ht="18" x14ac:dyDescent="0.35">
      <c r="A75" s="7"/>
      <c r="B75" s="7"/>
      <c r="C75" s="7"/>
      <c r="D75" s="7"/>
      <c r="E75" s="7"/>
      <c r="F75" s="7"/>
      <c r="G75" s="9"/>
      <c r="H75" s="9"/>
    </row>
    <row r="76" spans="1:8" ht="18" x14ac:dyDescent="0.35">
      <c r="A76" s="7"/>
      <c r="B76" s="7"/>
      <c r="C76" s="7"/>
      <c r="D76" s="7"/>
      <c r="E76" s="7"/>
      <c r="F76" s="7"/>
      <c r="G76" s="9"/>
      <c r="H76" s="9"/>
    </row>
    <row r="77" spans="1:8" ht="18" x14ac:dyDescent="0.35">
      <c r="A77" s="7"/>
      <c r="B77" s="7"/>
      <c r="C77" s="7"/>
      <c r="D77" s="7"/>
      <c r="E77" s="7"/>
      <c r="F77" s="7"/>
      <c r="G77" s="9"/>
      <c r="H77" s="9"/>
    </row>
    <row r="78" spans="1:8" ht="18" x14ac:dyDescent="0.35">
      <c r="A78" s="7"/>
      <c r="B78" s="7"/>
      <c r="C78" s="7"/>
      <c r="D78" s="7"/>
      <c r="E78" s="7"/>
      <c r="F78" s="7"/>
      <c r="G78" s="9"/>
      <c r="H78" s="9"/>
    </row>
    <row r="79" spans="1:8" ht="18" x14ac:dyDescent="0.35">
      <c r="A79" s="7"/>
      <c r="B79" s="7"/>
      <c r="C79" s="7"/>
      <c r="D79" s="7"/>
      <c r="E79" s="7"/>
      <c r="F79" s="7"/>
      <c r="G79" s="9"/>
      <c r="H79" s="9"/>
    </row>
    <row r="80" spans="1:8" ht="18" x14ac:dyDescent="0.35">
      <c r="A80" s="7"/>
      <c r="B80" s="7"/>
      <c r="C80" s="7"/>
      <c r="D80" s="7"/>
      <c r="E80" s="7"/>
      <c r="F80" s="7"/>
      <c r="G80" s="9"/>
      <c r="H80" s="9"/>
    </row>
    <row r="81" spans="1:8" ht="18" x14ac:dyDescent="0.35">
      <c r="A81" s="7"/>
      <c r="B81" s="7"/>
      <c r="C81" s="7"/>
      <c r="D81" s="7"/>
      <c r="E81" s="7"/>
      <c r="F81" s="7"/>
      <c r="G81" s="9"/>
      <c r="H81" s="9"/>
    </row>
    <row r="82" spans="1:8" ht="18" x14ac:dyDescent="0.35">
      <c r="A82" s="7"/>
      <c r="B82" s="7"/>
      <c r="C82" s="7"/>
      <c r="D82" s="7"/>
      <c r="E82" s="7"/>
      <c r="F82" s="7"/>
      <c r="G82" s="9"/>
      <c r="H82" s="9"/>
    </row>
    <row r="83" spans="1:8" ht="18" x14ac:dyDescent="0.35">
      <c r="A83" s="7"/>
      <c r="B83" s="7"/>
      <c r="C83" s="7"/>
      <c r="D83" s="7"/>
      <c r="E83" s="7"/>
      <c r="F83" s="7"/>
      <c r="G83" s="9"/>
      <c r="H83" s="9"/>
    </row>
    <row r="84" spans="1:8" ht="18" x14ac:dyDescent="0.35">
      <c r="A84" s="7"/>
      <c r="B84" s="7"/>
      <c r="C84" s="7"/>
      <c r="D84" s="7"/>
      <c r="E84" s="7"/>
      <c r="F84" s="7"/>
      <c r="G84" s="9"/>
      <c r="H84" s="9"/>
    </row>
    <row r="85" spans="1:8" ht="18" x14ac:dyDescent="0.35">
      <c r="A85" s="7"/>
      <c r="B85" s="7"/>
      <c r="C85" s="7"/>
      <c r="D85" s="7"/>
      <c r="E85" s="7"/>
      <c r="F85" s="7"/>
      <c r="G85" s="9"/>
      <c r="H85" s="9"/>
    </row>
    <row r="86" spans="1:8" ht="18" x14ac:dyDescent="0.35">
      <c r="A86" s="7"/>
      <c r="B86" s="7"/>
      <c r="C86" s="7"/>
      <c r="D86" s="7"/>
      <c r="E86" s="7"/>
      <c r="F86" s="7"/>
      <c r="G86" s="9"/>
      <c r="H86" s="9"/>
    </row>
    <row r="87" spans="1:8" ht="18" x14ac:dyDescent="0.35">
      <c r="A87" s="7"/>
      <c r="B87" s="7"/>
      <c r="C87" s="7"/>
      <c r="D87" s="7"/>
      <c r="E87" s="7"/>
      <c r="F87" s="7"/>
      <c r="G87" s="9"/>
      <c r="H87" s="9"/>
    </row>
    <row r="88" spans="1:8" ht="18" x14ac:dyDescent="0.35">
      <c r="A88" s="7"/>
      <c r="B88" s="7"/>
      <c r="C88" s="7"/>
      <c r="D88" s="7"/>
      <c r="E88" s="7"/>
      <c r="F88" s="7"/>
      <c r="G88" s="9"/>
      <c r="H88" s="9"/>
    </row>
    <row r="89" spans="1:8" ht="18" x14ac:dyDescent="0.35">
      <c r="A89" s="7"/>
      <c r="B89" s="7"/>
      <c r="C89" s="7"/>
      <c r="D89" s="7"/>
      <c r="E89" s="7"/>
      <c r="F89" s="7"/>
      <c r="G89" s="9"/>
      <c r="H89" s="9"/>
    </row>
    <row r="90" spans="1:8" ht="18" x14ac:dyDescent="0.35">
      <c r="A90" s="7"/>
      <c r="B90" s="7"/>
      <c r="C90" s="7"/>
      <c r="D90" s="7"/>
      <c r="E90" s="7"/>
      <c r="F90" s="7"/>
      <c r="G90" s="9"/>
      <c r="H90" s="9"/>
    </row>
    <row r="91" spans="1:8" ht="18" x14ac:dyDescent="0.35">
      <c r="A91" s="7"/>
      <c r="B91" s="7"/>
      <c r="C91" s="7"/>
      <c r="D91" s="7"/>
      <c r="E91" s="7"/>
      <c r="F91" s="7"/>
      <c r="G91" s="9"/>
      <c r="H91" s="9"/>
    </row>
    <row r="92" spans="1:8" ht="18" x14ac:dyDescent="0.35">
      <c r="A92" s="7"/>
      <c r="B92" s="7"/>
      <c r="C92" s="7"/>
      <c r="D92" s="7"/>
      <c r="E92" s="7"/>
      <c r="F92" s="7"/>
      <c r="G92" s="9"/>
      <c r="H92" s="9"/>
    </row>
    <row r="93" spans="1:8" ht="18" x14ac:dyDescent="0.35">
      <c r="A93" s="7"/>
      <c r="B93" s="7"/>
      <c r="C93" s="7"/>
      <c r="D93" s="7"/>
      <c r="E93" s="7"/>
      <c r="F93" s="7"/>
      <c r="G93" s="9"/>
      <c r="H93" s="9"/>
    </row>
    <row r="94" spans="1:8" ht="18" x14ac:dyDescent="0.35">
      <c r="A94" s="7"/>
      <c r="B94" s="7"/>
      <c r="C94" s="7"/>
      <c r="D94" s="7"/>
      <c r="E94" s="7"/>
      <c r="F94" s="7"/>
      <c r="G94" s="9"/>
      <c r="H94" s="9"/>
    </row>
    <row r="95" spans="1:8" ht="18" x14ac:dyDescent="0.35">
      <c r="A95" s="7"/>
      <c r="B95" s="7"/>
      <c r="C95" s="7"/>
      <c r="D95" s="7"/>
      <c r="E95" s="7"/>
      <c r="F95" s="7"/>
      <c r="G95" s="9"/>
      <c r="H95" s="9"/>
    </row>
  </sheetData>
  <sortState xmlns:xlrd2="http://schemas.microsoft.com/office/spreadsheetml/2017/richdata2" ref="A38:D51">
    <sortCondition ref="D38:D51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0D1F9-5F94-41F1-88D5-A24EB3DA3AE7}">
  <dimension ref="A1:O97"/>
  <sheetViews>
    <sheetView topLeftCell="A17" workbookViewId="0">
      <selection activeCell="D33" sqref="D33"/>
    </sheetView>
  </sheetViews>
  <sheetFormatPr defaultRowHeight="14.4" x14ac:dyDescent="0.3"/>
  <cols>
    <col min="1" max="1" width="29.5546875" customWidth="1"/>
    <col min="3" max="3" width="11.109375" customWidth="1"/>
    <col min="5" max="5" width="9.109375" style="1"/>
  </cols>
  <sheetData>
    <row r="1" spans="1:15" ht="17.399999999999999" x14ac:dyDescent="0.3">
      <c r="B1" s="25"/>
      <c r="C1" s="25"/>
      <c r="D1" s="25"/>
      <c r="E1" s="23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 ht="17.399999999999999" x14ac:dyDescent="0.3">
      <c r="A2" s="25"/>
      <c r="B2" s="25"/>
      <c r="C2" s="25"/>
      <c r="D2" s="25"/>
      <c r="E2" s="23"/>
      <c r="F2" s="25" t="s">
        <v>126</v>
      </c>
      <c r="G2" s="23" t="s">
        <v>42</v>
      </c>
      <c r="H2" s="23" t="s">
        <v>73</v>
      </c>
      <c r="I2" s="23" t="s">
        <v>45</v>
      </c>
      <c r="J2" s="23" t="s">
        <v>124</v>
      </c>
      <c r="K2" s="23" t="s">
        <v>119</v>
      </c>
      <c r="L2" s="23" t="s">
        <v>215</v>
      </c>
      <c r="M2" s="23" t="s">
        <v>125</v>
      </c>
      <c r="N2" s="23" t="s">
        <v>121</v>
      </c>
      <c r="O2" s="25"/>
    </row>
    <row r="3" spans="1:15" ht="17.399999999999999" x14ac:dyDescent="0.3">
      <c r="A3" s="25"/>
      <c r="B3" s="25"/>
      <c r="C3" s="25" t="s">
        <v>39</v>
      </c>
      <c r="D3" s="25"/>
      <c r="E3" s="23" t="s">
        <v>40</v>
      </c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5" ht="17.399999999999999" x14ac:dyDescent="0.3">
      <c r="A4" s="24" t="s">
        <v>503</v>
      </c>
      <c r="B4" s="25"/>
      <c r="C4" s="25"/>
      <c r="D4" s="25"/>
      <c r="E4" s="23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5" ht="17.399999999999999" x14ac:dyDescent="0.3">
      <c r="A5" s="26" t="s">
        <v>507</v>
      </c>
      <c r="B5" s="25" t="s">
        <v>63</v>
      </c>
      <c r="C5" s="25"/>
      <c r="D5" s="32"/>
      <c r="E5" s="23" t="s">
        <v>383</v>
      </c>
      <c r="F5" s="25"/>
      <c r="G5" s="25"/>
      <c r="H5" s="25"/>
      <c r="I5" s="25"/>
      <c r="J5" s="25"/>
      <c r="K5" s="25"/>
      <c r="L5" s="25">
        <v>8</v>
      </c>
      <c r="M5" s="25"/>
      <c r="N5" s="25"/>
      <c r="O5" s="25"/>
    </row>
    <row r="6" spans="1:15" ht="17.399999999999999" x14ac:dyDescent="0.3">
      <c r="A6" s="31" t="s">
        <v>168</v>
      </c>
      <c r="B6" s="25" t="s">
        <v>52</v>
      </c>
      <c r="C6" s="25"/>
      <c r="D6" s="25"/>
      <c r="E6" s="23" t="s">
        <v>384</v>
      </c>
      <c r="F6" s="25"/>
      <c r="G6" s="25"/>
      <c r="H6" s="25">
        <v>7</v>
      </c>
      <c r="I6" s="25"/>
      <c r="J6" s="25"/>
      <c r="K6" s="25"/>
      <c r="L6" s="25"/>
      <c r="M6" s="25"/>
      <c r="N6" s="25"/>
      <c r="O6" s="25"/>
    </row>
    <row r="7" spans="1:15" ht="17.399999999999999" x14ac:dyDescent="0.3">
      <c r="A7" s="25" t="s">
        <v>249</v>
      </c>
      <c r="B7" s="25" t="s">
        <v>3</v>
      </c>
      <c r="C7" s="25"/>
      <c r="D7" s="25"/>
      <c r="E7" s="23" t="s">
        <v>385</v>
      </c>
      <c r="F7" s="25"/>
      <c r="G7" s="25"/>
      <c r="H7" s="25"/>
      <c r="I7" s="25"/>
      <c r="J7" s="25"/>
      <c r="K7" s="25"/>
      <c r="L7" s="25"/>
      <c r="M7" s="25">
        <v>6</v>
      </c>
      <c r="N7" s="25"/>
      <c r="O7" s="25"/>
    </row>
    <row r="8" spans="1:15" ht="17.399999999999999" x14ac:dyDescent="0.3">
      <c r="A8" s="25" t="s">
        <v>56</v>
      </c>
      <c r="B8" s="25" t="s">
        <v>300</v>
      </c>
      <c r="C8" s="25"/>
      <c r="D8" s="25"/>
      <c r="E8" s="23" t="s">
        <v>386</v>
      </c>
      <c r="F8" s="25"/>
      <c r="G8" s="25"/>
      <c r="H8" s="25">
        <v>5</v>
      </c>
      <c r="I8" s="25"/>
      <c r="J8" s="25"/>
      <c r="K8" s="25"/>
      <c r="L8" s="25"/>
      <c r="M8" s="25"/>
      <c r="N8" s="25"/>
      <c r="O8" s="25"/>
    </row>
    <row r="9" spans="1:15" ht="17.399999999999999" x14ac:dyDescent="0.3">
      <c r="A9" s="26" t="s">
        <v>316</v>
      </c>
      <c r="B9" s="25" t="s">
        <v>4</v>
      </c>
      <c r="C9" s="25"/>
      <c r="D9" s="25"/>
      <c r="E9" s="23" t="s">
        <v>387</v>
      </c>
      <c r="F9" s="25"/>
      <c r="G9" s="25"/>
      <c r="H9" s="25"/>
      <c r="I9" s="25"/>
      <c r="J9" s="25">
        <v>4</v>
      </c>
      <c r="K9" s="25"/>
      <c r="L9" s="25"/>
      <c r="M9" s="25"/>
      <c r="N9" s="25"/>
      <c r="O9" s="25"/>
    </row>
    <row r="10" spans="1:15" ht="17.399999999999999" x14ac:dyDescent="0.3">
      <c r="A10" s="25" t="s">
        <v>85</v>
      </c>
      <c r="B10" s="25" t="s">
        <v>62</v>
      </c>
      <c r="C10" s="25"/>
      <c r="D10" s="25"/>
      <c r="E10" s="23" t="s">
        <v>388</v>
      </c>
      <c r="F10" s="25"/>
      <c r="G10" s="25"/>
      <c r="H10" s="25"/>
      <c r="I10" s="25"/>
      <c r="J10" s="25"/>
      <c r="K10" s="25"/>
      <c r="L10" s="25">
        <v>3</v>
      </c>
      <c r="M10" s="25"/>
      <c r="N10" s="25"/>
      <c r="O10" s="25"/>
    </row>
    <row r="11" spans="1:15" ht="17.399999999999999" x14ac:dyDescent="0.3">
      <c r="A11" s="25" t="s">
        <v>407</v>
      </c>
      <c r="B11" s="25" t="s">
        <v>307</v>
      </c>
      <c r="C11" s="25"/>
      <c r="D11" s="25"/>
      <c r="E11" s="23" t="s">
        <v>389</v>
      </c>
      <c r="F11" s="25"/>
      <c r="G11" s="25">
        <v>2</v>
      </c>
      <c r="H11" s="25"/>
      <c r="I11" s="25"/>
      <c r="J11" s="25"/>
      <c r="K11" s="25"/>
      <c r="L11" s="25"/>
      <c r="M11" s="25"/>
      <c r="N11" s="25"/>
      <c r="O11" s="25"/>
    </row>
    <row r="12" spans="1:15" ht="17.399999999999999" x14ac:dyDescent="0.3">
      <c r="A12" s="25" t="s">
        <v>155</v>
      </c>
      <c r="B12" s="25" t="s">
        <v>64</v>
      </c>
      <c r="C12" s="25"/>
      <c r="D12" s="25"/>
      <c r="E12" s="23" t="s">
        <v>390</v>
      </c>
      <c r="F12" s="25"/>
      <c r="G12" s="25"/>
      <c r="H12" s="25"/>
      <c r="I12" s="25">
        <v>1</v>
      </c>
      <c r="J12" s="25"/>
      <c r="K12" s="25"/>
      <c r="L12" s="25"/>
      <c r="M12" s="25"/>
      <c r="N12" s="25"/>
      <c r="O12" s="25"/>
    </row>
    <row r="13" spans="1:15" ht="17.399999999999999" x14ac:dyDescent="0.3">
      <c r="A13" s="25" t="s">
        <v>405</v>
      </c>
      <c r="B13" s="25" t="s">
        <v>305</v>
      </c>
      <c r="C13" s="25"/>
      <c r="D13" s="25"/>
      <c r="E13" s="23" t="s">
        <v>391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7.399999999999999" x14ac:dyDescent="0.3">
      <c r="A14" s="33" t="s">
        <v>446</v>
      </c>
      <c r="B14" s="25" t="s">
        <v>5</v>
      </c>
      <c r="C14" s="25"/>
      <c r="D14" s="25"/>
      <c r="E14" s="23" t="s">
        <v>393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7.399999999999999" x14ac:dyDescent="0.3">
      <c r="A15" s="26" t="s">
        <v>406</v>
      </c>
      <c r="B15" s="25" t="s">
        <v>6</v>
      </c>
      <c r="C15" s="25"/>
      <c r="D15" s="25"/>
      <c r="E15" s="23" t="s">
        <v>392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7.399999999999999" x14ac:dyDescent="0.3">
      <c r="A16" s="25"/>
      <c r="B16" s="25"/>
      <c r="C16" s="25"/>
      <c r="D16" s="25"/>
      <c r="E16" s="23"/>
      <c r="F16" s="25"/>
      <c r="G16" s="25"/>
      <c r="H16" s="25"/>
      <c r="I16" s="25"/>
      <c r="J16" s="25"/>
      <c r="K16" s="25"/>
      <c r="L16" s="25"/>
      <c r="M16" s="25"/>
      <c r="N16" s="25"/>
      <c r="O16" s="25"/>
    </row>
    <row r="17" spans="1:15" ht="17.399999999999999" x14ac:dyDescent="0.3">
      <c r="A17" s="24" t="s">
        <v>504</v>
      </c>
      <c r="B17" s="25"/>
      <c r="C17" s="25"/>
      <c r="D17" s="25"/>
      <c r="E17" s="23"/>
      <c r="F17" s="25"/>
      <c r="G17" s="25"/>
      <c r="H17" s="25"/>
      <c r="I17" s="25"/>
      <c r="J17" s="25"/>
      <c r="K17" s="25"/>
      <c r="L17" s="25"/>
      <c r="M17" s="25"/>
      <c r="N17" s="25"/>
      <c r="O17" s="25"/>
    </row>
    <row r="18" spans="1:15" ht="17.399999999999999" x14ac:dyDescent="0.3">
      <c r="A18" s="25" t="s">
        <v>69</v>
      </c>
      <c r="B18" s="25" t="s">
        <v>63</v>
      </c>
      <c r="C18" s="25"/>
      <c r="D18" s="25"/>
      <c r="E18" s="23" t="s">
        <v>394</v>
      </c>
      <c r="F18" s="25"/>
      <c r="G18" s="25"/>
      <c r="H18" s="25"/>
      <c r="I18" s="25"/>
      <c r="J18" s="25"/>
      <c r="K18" s="25"/>
      <c r="L18" s="25">
        <v>8</v>
      </c>
      <c r="M18" s="25"/>
      <c r="N18" s="25"/>
      <c r="O18" s="25"/>
    </row>
    <row r="19" spans="1:15" ht="17.399999999999999" x14ac:dyDescent="0.3">
      <c r="A19" s="25" t="s">
        <v>258</v>
      </c>
      <c r="B19" s="25" t="s">
        <v>3</v>
      </c>
      <c r="C19" s="25"/>
      <c r="D19" s="25"/>
      <c r="E19" s="23" t="s">
        <v>395</v>
      </c>
      <c r="F19" s="25"/>
      <c r="G19" s="25"/>
      <c r="H19" s="25"/>
      <c r="I19" s="25"/>
      <c r="J19" s="25"/>
      <c r="K19" s="25"/>
      <c r="L19" s="25"/>
      <c r="M19" s="25">
        <v>7</v>
      </c>
      <c r="N19" s="25"/>
      <c r="O19" s="25"/>
    </row>
    <row r="20" spans="1:15" ht="17.399999999999999" x14ac:dyDescent="0.3">
      <c r="A20" s="25" t="s">
        <v>173</v>
      </c>
      <c r="B20" s="25" t="s">
        <v>52</v>
      </c>
      <c r="C20" s="25"/>
      <c r="D20" s="25"/>
      <c r="E20" s="23" t="s">
        <v>396</v>
      </c>
      <c r="F20" s="25"/>
      <c r="G20" s="25"/>
      <c r="H20" s="25">
        <v>6</v>
      </c>
      <c r="I20" s="25"/>
      <c r="J20" s="25"/>
      <c r="K20" s="25"/>
      <c r="L20" s="25"/>
      <c r="M20" s="25"/>
      <c r="N20" s="25"/>
      <c r="O20" s="25"/>
    </row>
    <row r="21" spans="1:15" ht="17.399999999999999" x14ac:dyDescent="0.3">
      <c r="A21" s="25" t="s">
        <v>227</v>
      </c>
      <c r="B21" s="25" t="s">
        <v>62</v>
      </c>
      <c r="C21" s="25"/>
      <c r="D21" s="25"/>
      <c r="E21" s="23" t="s">
        <v>397</v>
      </c>
      <c r="F21" s="25"/>
      <c r="G21" s="25"/>
      <c r="H21" s="25"/>
      <c r="I21" s="25"/>
      <c r="J21" s="25"/>
      <c r="K21" s="25"/>
      <c r="L21" s="25">
        <v>5</v>
      </c>
      <c r="M21" s="25"/>
      <c r="N21" s="25"/>
      <c r="O21" s="25"/>
    </row>
    <row r="22" spans="1:15" ht="17.399999999999999" x14ac:dyDescent="0.3">
      <c r="A22" s="25" t="s">
        <v>137</v>
      </c>
      <c r="B22" s="25" t="s">
        <v>4</v>
      </c>
      <c r="C22" s="25"/>
      <c r="D22" s="25"/>
      <c r="E22" s="23" t="s">
        <v>398</v>
      </c>
      <c r="F22" s="25"/>
      <c r="G22" s="25"/>
      <c r="H22" s="25"/>
      <c r="I22" s="25"/>
      <c r="J22" s="25">
        <v>4</v>
      </c>
      <c r="K22" s="25"/>
      <c r="L22" s="25"/>
      <c r="M22" s="25"/>
      <c r="N22" s="25"/>
      <c r="O22" s="25"/>
    </row>
    <row r="23" spans="1:15" ht="17.399999999999999" x14ac:dyDescent="0.3">
      <c r="A23" s="25" t="s">
        <v>174</v>
      </c>
      <c r="B23" s="25" t="s">
        <v>300</v>
      </c>
      <c r="C23" s="25"/>
      <c r="D23" s="25"/>
      <c r="E23" s="23" t="s">
        <v>399</v>
      </c>
      <c r="F23" s="25"/>
      <c r="G23" s="25"/>
      <c r="H23" s="25">
        <v>3</v>
      </c>
      <c r="I23" s="25"/>
      <c r="J23" s="25"/>
      <c r="K23" s="25"/>
      <c r="L23" s="25"/>
      <c r="M23" s="25"/>
      <c r="N23" s="25"/>
      <c r="O23" s="25"/>
    </row>
    <row r="24" spans="1:15" ht="17.399999999999999" x14ac:dyDescent="0.3">
      <c r="A24" s="25" t="s">
        <v>317</v>
      </c>
      <c r="B24" s="25" t="s">
        <v>305</v>
      </c>
      <c r="C24" s="25"/>
      <c r="D24" s="25"/>
      <c r="E24" s="23" t="s">
        <v>400</v>
      </c>
      <c r="F24" s="25"/>
      <c r="G24" s="25"/>
      <c r="H24" s="25"/>
      <c r="I24" s="25">
        <v>2</v>
      </c>
      <c r="J24" s="25"/>
      <c r="K24" s="25"/>
      <c r="L24" s="25"/>
      <c r="M24" s="25"/>
      <c r="N24" s="25"/>
      <c r="O24" s="25"/>
    </row>
    <row r="25" spans="1:15" ht="17.399999999999999" x14ac:dyDescent="0.3">
      <c r="A25" s="25" t="s">
        <v>60</v>
      </c>
      <c r="B25" s="25" t="s">
        <v>306</v>
      </c>
      <c r="C25" s="25"/>
      <c r="D25" s="25"/>
      <c r="E25" s="23" t="s">
        <v>401</v>
      </c>
      <c r="F25" s="25"/>
      <c r="G25" s="25"/>
      <c r="H25" s="25"/>
      <c r="I25" s="25"/>
      <c r="J25" s="25"/>
      <c r="K25" s="25"/>
      <c r="L25" s="25"/>
      <c r="M25" s="25">
        <v>1</v>
      </c>
      <c r="N25" s="25"/>
      <c r="O25" s="25"/>
    </row>
    <row r="26" spans="1:15" ht="17.399999999999999" x14ac:dyDescent="0.3">
      <c r="A26" s="25" t="s">
        <v>160</v>
      </c>
      <c r="B26" s="25" t="s">
        <v>64</v>
      </c>
      <c r="C26" s="25"/>
      <c r="D26" s="25"/>
      <c r="E26" s="23" t="s">
        <v>402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17.399999999999999" x14ac:dyDescent="0.3">
      <c r="A27" s="32" t="s">
        <v>441</v>
      </c>
      <c r="B27" s="25" t="s">
        <v>6</v>
      </c>
      <c r="C27" s="25"/>
      <c r="D27" s="25"/>
      <c r="E27" s="23" t="s">
        <v>403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spans="1:15" ht="17.399999999999999" x14ac:dyDescent="0.3">
      <c r="A28" s="32" t="s">
        <v>442</v>
      </c>
      <c r="B28" s="25" t="s">
        <v>307</v>
      </c>
      <c r="C28" s="25"/>
      <c r="D28" s="25"/>
      <c r="E28" s="23" t="s">
        <v>404</v>
      </c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17.399999999999999" x14ac:dyDescent="0.3">
      <c r="A29" s="25"/>
      <c r="B29" s="25"/>
      <c r="C29" s="25"/>
      <c r="D29" s="25"/>
      <c r="E29" s="23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17.399999999999999" x14ac:dyDescent="0.3">
      <c r="A30" s="24" t="s">
        <v>505</v>
      </c>
      <c r="B30" s="25"/>
      <c r="C30" s="25"/>
      <c r="D30" s="25"/>
      <c r="E30" s="23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1:15" ht="17.399999999999999" x14ac:dyDescent="0.3">
      <c r="A31" s="25" t="s">
        <v>84</v>
      </c>
      <c r="B31" s="25" t="s">
        <v>63</v>
      </c>
      <c r="C31" s="25"/>
      <c r="D31" s="25"/>
      <c r="E31" s="23" t="s">
        <v>408</v>
      </c>
      <c r="F31" s="25"/>
      <c r="G31" s="25"/>
      <c r="H31" s="25"/>
      <c r="I31" s="25"/>
      <c r="J31" s="25"/>
      <c r="K31" s="25"/>
      <c r="L31" s="25">
        <v>8</v>
      </c>
      <c r="M31" s="25"/>
      <c r="N31" s="25"/>
      <c r="O31" s="25"/>
    </row>
    <row r="32" spans="1:15" ht="17.399999999999999" x14ac:dyDescent="0.3">
      <c r="A32" s="26" t="s">
        <v>83</v>
      </c>
      <c r="B32" s="25" t="s">
        <v>52</v>
      </c>
      <c r="C32" s="25"/>
      <c r="D32" s="25"/>
      <c r="E32" s="23" t="s">
        <v>399</v>
      </c>
      <c r="F32" s="25"/>
      <c r="G32" s="25"/>
      <c r="H32" s="25">
        <v>7</v>
      </c>
      <c r="I32" s="25"/>
      <c r="J32" s="25"/>
      <c r="K32" s="25"/>
      <c r="L32" s="25"/>
      <c r="M32" s="25"/>
      <c r="N32" s="25"/>
      <c r="O32" s="25"/>
    </row>
    <row r="33" spans="1:15" ht="17.399999999999999" x14ac:dyDescent="0.3">
      <c r="A33" s="25" t="s">
        <v>145</v>
      </c>
      <c r="B33" s="25" t="s">
        <v>4</v>
      </c>
      <c r="C33" s="25"/>
      <c r="D33" s="25"/>
      <c r="E33" s="23" t="s">
        <v>409</v>
      </c>
      <c r="F33" s="25"/>
      <c r="G33" s="25"/>
      <c r="H33" s="25"/>
      <c r="I33" s="25"/>
      <c r="J33" s="25">
        <v>6</v>
      </c>
      <c r="K33" s="25"/>
      <c r="L33" s="25"/>
      <c r="M33" s="25"/>
      <c r="N33" s="25"/>
      <c r="O33" s="25"/>
    </row>
    <row r="34" spans="1:15" ht="17.399999999999999" x14ac:dyDescent="0.3">
      <c r="A34" s="25" t="s">
        <v>234</v>
      </c>
      <c r="B34" s="25" t="s">
        <v>62</v>
      </c>
      <c r="C34" s="25"/>
      <c r="D34" s="25"/>
      <c r="E34" s="23" t="s">
        <v>410</v>
      </c>
      <c r="F34" s="25"/>
      <c r="G34" s="25"/>
      <c r="H34" s="25"/>
      <c r="I34" s="25"/>
      <c r="J34" s="25"/>
      <c r="K34" s="25"/>
      <c r="L34" s="25">
        <v>5</v>
      </c>
      <c r="M34" s="25"/>
      <c r="N34" s="25"/>
      <c r="O34" s="25"/>
    </row>
    <row r="35" spans="1:15" ht="17.399999999999999" x14ac:dyDescent="0.3">
      <c r="A35" s="32" t="s">
        <v>443</v>
      </c>
      <c r="B35" s="25" t="s">
        <v>305</v>
      </c>
      <c r="C35" s="25"/>
      <c r="D35" s="25"/>
      <c r="E35" s="23" t="s">
        <v>411</v>
      </c>
      <c r="F35" s="25"/>
      <c r="G35" s="25"/>
      <c r="H35" s="25"/>
      <c r="I35" s="25">
        <v>4</v>
      </c>
      <c r="J35" s="25"/>
      <c r="K35" s="25"/>
      <c r="L35" s="25"/>
      <c r="M35" s="25"/>
      <c r="N35" s="25"/>
      <c r="O35" s="25"/>
    </row>
    <row r="36" spans="1:15" ht="17.399999999999999" x14ac:dyDescent="0.3">
      <c r="A36" s="25" t="s">
        <v>318</v>
      </c>
      <c r="B36" s="25" t="s">
        <v>301</v>
      </c>
      <c r="C36" s="25"/>
      <c r="D36" s="25"/>
      <c r="E36" s="23" t="s">
        <v>412</v>
      </c>
      <c r="F36" s="25"/>
      <c r="G36" s="25"/>
      <c r="H36" s="25"/>
      <c r="I36" s="25"/>
      <c r="J36" s="25"/>
      <c r="K36" s="25"/>
      <c r="L36" s="25"/>
      <c r="M36" s="25"/>
      <c r="N36" s="25">
        <v>3</v>
      </c>
      <c r="O36" s="25"/>
    </row>
    <row r="37" spans="1:15" ht="17.399999999999999" x14ac:dyDescent="0.3">
      <c r="A37" s="25" t="s">
        <v>70</v>
      </c>
      <c r="B37" s="25" t="s">
        <v>307</v>
      </c>
      <c r="C37" s="25"/>
      <c r="D37" s="25"/>
      <c r="E37" s="23" t="s">
        <v>413</v>
      </c>
      <c r="F37" s="25"/>
      <c r="G37" s="25">
        <v>2</v>
      </c>
      <c r="H37" s="25"/>
      <c r="I37" s="25"/>
      <c r="J37" s="25"/>
      <c r="K37" s="25"/>
      <c r="L37" s="25"/>
      <c r="M37" s="25"/>
      <c r="N37" s="25"/>
      <c r="O37" s="25"/>
    </row>
    <row r="38" spans="1:15" ht="17.399999999999999" x14ac:dyDescent="0.3">
      <c r="A38" s="25" t="s">
        <v>146</v>
      </c>
      <c r="B38" s="25" t="s">
        <v>61</v>
      </c>
      <c r="C38" s="25"/>
      <c r="D38" s="25"/>
      <c r="E38" s="23" t="s">
        <v>414</v>
      </c>
      <c r="F38" s="25"/>
      <c r="G38" s="25"/>
      <c r="H38" s="25"/>
      <c r="I38" s="25"/>
      <c r="J38" s="25">
        <v>1</v>
      </c>
      <c r="K38" s="25"/>
      <c r="L38" s="25"/>
      <c r="M38" s="25"/>
      <c r="N38" s="25"/>
      <c r="O38" s="25"/>
    </row>
    <row r="39" spans="1:15" ht="17.399999999999999" x14ac:dyDescent="0.3">
      <c r="A39" s="25"/>
      <c r="B39" s="25"/>
      <c r="C39" s="25"/>
      <c r="D39" s="25"/>
      <c r="E39" s="23"/>
      <c r="F39" s="25"/>
      <c r="G39" s="25"/>
      <c r="H39" s="25"/>
      <c r="I39" s="25"/>
      <c r="J39" s="25"/>
      <c r="K39" s="25"/>
      <c r="L39" s="25"/>
      <c r="M39" s="25"/>
      <c r="N39" s="25"/>
      <c r="O39" s="25"/>
    </row>
    <row r="40" spans="1:15" ht="17.399999999999999" x14ac:dyDescent="0.3">
      <c r="A40" s="24" t="s">
        <v>506</v>
      </c>
      <c r="B40" s="25"/>
      <c r="C40" s="25"/>
      <c r="D40" s="25"/>
      <c r="E40" s="23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ht="17.399999999999999" x14ac:dyDescent="0.3">
      <c r="A41" s="26" t="s">
        <v>86</v>
      </c>
      <c r="B41" s="25" t="s">
        <v>64</v>
      </c>
      <c r="C41" s="25"/>
      <c r="D41" s="25"/>
      <c r="E41" s="23" t="s">
        <v>415</v>
      </c>
      <c r="F41" s="25"/>
      <c r="G41" s="25"/>
      <c r="H41" s="25"/>
      <c r="I41" s="25">
        <v>8</v>
      </c>
      <c r="J41" s="25"/>
      <c r="K41" s="25"/>
      <c r="L41" s="25"/>
      <c r="M41" s="25"/>
      <c r="N41" s="25"/>
      <c r="O41" s="25"/>
    </row>
    <row r="42" spans="1:15" ht="17.399999999999999" x14ac:dyDescent="0.3">
      <c r="A42" s="26" t="s">
        <v>240</v>
      </c>
      <c r="B42" s="25" t="s">
        <v>63</v>
      </c>
      <c r="C42" s="25"/>
      <c r="D42" s="25"/>
      <c r="E42" s="23" t="s">
        <v>416</v>
      </c>
      <c r="F42" s="25"/>
      <c r="G42" s="25"/>
      <c r="H42" s="25"/>
      <c r="I42" s="25"/>
      <c r="J42" s="25"/>
      <c r="K42" s="25"/>
      <c r="L42" s="25">
        <v>7</v>
      </c>
      <c r="M42" s="25"/>
      <c r="N42" s="25"/>
      <c r="O42" s="25"/>
    </row>
    <row r="43" spans="1:15" ht="17.399999999999999" x14ac:dyDescent="0.3">
      <c r="A43" s="25" t="s">
        <v>164</v>
      </c>
      <c r="B43" s="25" t="s">
        <v>305</v>
      </c>
      <c r="C43" s="25"/>
      <c r="D43" s="25"/>
      <c r="E43" s="23" t="s">
        <v>417</v>
      </c>
      <c r="F43" s="25"/>
      <c r="G43" s="25"/>
      <c r="H43" s="25"/>
      <c r="I43" s="25">
        <v>6</v>
      </c>
      <c r="J43" s="25"/>
      <c r="K43" s="25"/>
      <c r="L43" s="25"/>
      <c r="M43" s="25"/>
      <c r="N43" s="25"/>
      <c r="O43" s="25"/>
    </row>
    <row r="44" spans="1:15" ht="17.399999999999999" x14ac:dyDescent="0.3">
      <c r="A44" s="25" t="s">
        <v>87</v>
      </c>
      <c r="B44" s="25" t="s">
        <v>307</v>
      </c>
      <c r="C44" s="25"/>
      <c r="D44" s="25"/>
      <c r="E44" s="23" t="s">
        <v>418</v>
      </c>
      <c r="F44" s="25"/>
      <c r="G44" s="25">
        <v>5</v>
      </c>
      <c r="H44" s="25"/>
      <c r="I44" s="25"/>
      <c r="J44" s="25"/>
      <c r="K44" s="25"/>
      <c r="L44" s="25"/>
      <c r="M44" s="25"/>
      <c r="N44" s="25"/>
      <c r="O44" s="25"/>
    </row>
    <row r="45" spans="1:15" ht="17.399999999999999" x14ac:dyDescent="0.3">
      <c r="A45" s="25" t="s">
        <v>319</v>
      </c>
      <c r="B45" s="25" t="s">
        <v>306</v>
      </c>
      <c r="C45" s="25"/>
      <c r="D45" s="25"/>
      <c r="E45" s="23" t="s">
        <v>419</v>
      </c>
      <c r="F45" s="25"/>
      <c r="G45" s="25"/>
      <c r="H45" s="25"/>
      <c r="I45" s="25"/>
      <c r="J45" s="25"/>
      <c r="K45" s="25"/>
      <c r="L45" s="25"/>
      <c r="M45" s="25">
        <v>4</v>
      </c>
      <c r="N45" s="25"/>
      <c r="O45" s="25"/>
    </row>
    <row r="46" spans="1:15" ht="17.399999999999999" x14ac:dyDescent="0.3">
      <c r="A46" s="25" t="s">
        <v>241</v>
      </c>
      <c r="B46" s="25" t="s">
        <v>62</v>
      </c>
      <c r="C46" s="25"/>
      <c r="D46" s="25"/>
      <c r="E46" s="23" t="s">
        <v>420</v>
      </c>
      <c r="F46" s="25"/>
      <c r="G46" s="25"/>
      <c r="H46" s="25"/>
      <c r="I46" s="25"/>
      <c r="J46" s="25"/>
      <c r="K46" s="25"/>
      <c r="L46" s="25">
        <v>3</v>
      </c>
      <c r="M46" s="25"/>
      <c r="N46" s="25"/>
      <c r="O46" s="25"/>
    </row>
    <row r="47" spans="1:15" ht="17.399999999999999" x14ac:dyDescent="0.3">
      <c r="A47" s="26" t="s">
        <v>203</v>
      </c>
      <c r="B47" s="25" t="s">
        <v>5</v>
      </c>
      <c r="C47" s="25"/>
      <c r="D47" s="25"/>
      <c r="E47" s="23" t="s">
        <v>391</v>
      </c>
      <c r="F47" s="25"/>
      <c r="G47" s="25"/>
      <c r="H47" s="25"/>
      <c r="I47" s="25"/>
      <c r="J47" s="25"/>
      <c r="K47" s="25">
        <v>2</v>
      </c>
      <c r="L47" s="25"/>
      <c r="M47" s="25"/>
      <c r="N47" s="25"/>
      <c r="O47" s="25"/>
    </row>
    <row r="48" spans="1:15" ht="17.399999999999999" x14ac:dyDescent="0.3">
      <c r="A48" s="25" t="s">
        <v>151</v>
      </c>
      <c r="B48" s="25" t="s">
        <v>61</v>
      </c>
      <c r="C48" s="25"/>
      <c r="D48" s="25"/>
      <c r="E48" s="23" t="s">
        <v>421</v>
      </c>
      <c r="F48" s="25"/>
      <c r="G48" s="25"/>
      <c r="H48" s="25"/>
      <c r="I48" s="25"/>
      <c r="J48" s="25">
        <v>1</v>
      </c>
      <c r="K48" s="25"/>
      <c r="L48" s="25"/>
      <c r="M48" s="25"/>
      <c r="N48" s="25"/>
      <c r="O48" s="25"/>
    </row>
    <row r="49" spans="1:15" ht="17.399999999999999" x14ac:dyDescent="0.3">
      <c r="A49" s="25"/>
      <c r="B49" s="25"/>
      <c r="C49" s="25"/>
      <c r="D49" s="25"/>
      <c r="E49" s="23"/>
      <c r="F49" s="25"/>
      <c r="G49" s="25"/>
      <c r="H49" s="25"/>
      <c r="I49" s="25"/>
      <c r="J49" s="25"/>
      <c r="K49" s="25"/>
      <c r="L49" s="25"/>
      <c r="M49" s="25"/>
      <c r="N49" s="25"/>
      <c r="O49" s="25"/>
    </row>
    <row r="50" spans="1:15" ht="17.399999999999999" x14ac:dyDescent="0.3">
      <c r="A50" s="26"/>
      <c r="B50" s="25"/>
      <c r="C50" s="25"/>
      <c r="D50" s="25"/>
      <c r="E50" s="23"/>
      <c r="F50" s="25"/>
      <c r="G50" s="25"/>
      <c r="H50" s="25"/>
      <c r="I50" s="25"/>
      <c r="J50" s="25"/>
      <c r="K50" s="25"/>
      <c r="L50" s="25"/>
      <c r="M50" s="25"/>
      <c r="N50" s="25"/>
      <c r="O50" s="25"/>
    </row>
    <row r="51" spans="1:15" ht="17.399999999999999" x14ac:dyDescent="0.3">
      <c r="A51" s="26"/>
      <c r="B51" s="25"/>
      <c r="C51" s="25"/>
      <c r="D51" s="25"/>
      <c r="E51" s="23"/>
      <c r="F51" s="25"/>
      <c r="G51" s="25"/>
      <c r="H51" s="25"/>
      <c r="I51" s="25"/>
      <c r="J51" s="25"/>
      <c r="K51" s="25"/>
      <c r="L51" s="25"/>
      <c r="M51" s="25"/>
      <c r="N51" s="25"/>
      <c r="O51" s="25"/>
    </row>
    <row r="52" spans="1:15" ht="17.399999999999999" x14ac:dyDescent="0.3">
      <c r="A52" s="25"/>
      <c r="B52" s="25"/>
      <c r="C52" s="25"/>
      <c r="D52" s="25"/>
      <c r="E52" s="23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1:15" ht="17.399999999999999" x14ac:dyDescent="0.3">
      <c r="A53" s="25"/>
      <c r="B53" s="25"/>
      <c r="C53" s="25"/>
      <c r="D53" s="25"/>
      <c r="E53" s="23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1:15" ht="17.399999999999999" x14ac:dyDescent="0.3">
      <c r="A54" s="25"/>
      <c r="B54" s="25"/>
      <c r="C54" s="25"/>
      <c r="D54" s="25"/>
      <c r="E54" s="23"/>
      <c r="F54" s="25"/>
      <c r="G54" s="25"/>
      <c r="H54" s="25"/>
      <c r="I54" s="25"/>
      <c r="J54" s="25"/>
      <c r="K54" s="25"/>
      <c r="L54" s="25"/>
      <c r="M54" s="25"/>
      <c r="N54" s="25"/>
      <c r="O54" s="25"/>
    </row>
    <row r="55" spans="1:15" ht="17.399999999999999" x14ac:dyDescent="0.3">
      <c r="A55" s="25"/>
      <c r="B55" s="25"/>
      <c r="C55" s="25"/>
      <c r="D55" s="25"/>
      <c r="E55" s="23"/>
      <c r="F55" s="25"/>
      <c r="G55" s="25">
        <f>G44+G37+G11</f>
        <v>9</v>
      </c>
      <c r="H55" s="25">
        <f>H32+H23+H20+H8+H6</f>
        <v>28</v>
      </c>
      <c r="I55" s="25">
        <f>I43+I41+I35+I24+I12</f>
        <v>21</v>
      </c>
      <c r="J55" s="25">
        <f>J48+J38+J33+J22+J9</f>
        <v>16</v>
      </c>
      <c r="K55" s="25">
        <f>K47</f>
        <v>2</v>
      </c>
      <c r="L55" s="25">
        <f>L46+L42+L34+L31+L21+L18+L10+L5</f>
        <v>47</v>
      </c>
      <c r="M55" s="25">
        <f>M45+M25+M19+M7</f>
        <v>18</v>
      </c>
      <c r="N55" s="25">
        <f>N36</f>
        <v>3</v>
      </c>
      <c r="O55" s="25"/>
    </row>
    <row r="56" spans="1:15" ht="17.399999999999999" x14ac:dyDescent="0.3">
      <c r="A56" s="25"/>
      <c r="B56" s="25"/>
      <c r="C56" s="25"/>
      <c r="D56" s="25"/>
      <c r="E56" s="23"/>
      <c r="F56" s="25" t="s">
        <v>127</v>
      </c>
      <c r="G56" s="23" t="s">
        <v>42</v>
      </c>
      <c r="H56" s="23" t="s">
        <v>73</v>
      </c>
      <c r="I56" s="23" t="s">
        <v>45</v>
      </c>
      <c r="J56" s="23" t="s">
        <v>124</v>
      </c>
      <c r="K56" s="23" t="s">
        <v>119</v>
      </c>
      <c r="L56" s="23" t="s">
        <v>215</v>
      </c>
      <c r="M56" s="23" t="s">
        <v>125</v>
      </c>
      <c r="N56" s="23" t="s">
        <v>121</v>
      </c>
      <c r="O56" s="25"/>
    </row>
    <row r="57" spans="1:15" ht="18" x14ac:dyDescent="0.35">
      <c r="A57" s="7"/>
      <c r="B57" s="7"/>
      <c r="C57" s="7"/>
      <c r="D57" s="7"/>
      <c r="E57" s="9"/>
      <c r="F57" s="7"/>
      <c r="G57" s="7"/>
      <c r="H57" s="7"/>
      <c r="I57" s="7"/>
      <c r="J57" s="7"/>
    </row>
    <row r="58" spans="1:15" ht="18" x14ac:dyDescent="0.35">
      <c r="A58" s="7"/>
      <c r="B58" s="7"/>
      <c r="C58" s="7"/>
      <c r="D58" s="7"/>
      <c r="E58" s="9"/>
      <c r="F58" s="7"/>
      <c r="G58" s="7"/>
      <c r="H58" s="7"/>
      <c r="I58" s="7"/>
      <c r="J58" s="7"/>
    </row>
    <row r="59" spans="1:15" ht="18" x14ac:dyDescent="0.35">
      <c r="A59" s="7"/>
      <c r="B59" s="7"/>
      <c r="C59" s="7"/>
      <c r="D59" s="7"/>
      <c r="E59" s="9"/>
      <c r="F59" s="7"/>
      <c r="G59" s="7"/>
      <c r="H59" s="7"/>
      <c r="I59" s="7"/>
      <c r="J59" s="7"/>
    </row>
    <row r="60" spans="1:15" ht="18" x14ac:dyDescent="0.35">
      <c r="A60" s="7"/>
      <c r="B60" s="7"/>
      <c r="C60" s="7"/>
      <c r="D60" s="7"/>
      <c r="E60" s="9"/>
      <c r="F60" s="7"/>
      <c r="G60" s="7"/>
      <c r="H60" s="7"/>
      <c r="I60" s="7"/>
      <c r="J60" s="7"/>
    </row>
    <row r="61" spans="1:15" ht="18" x14ac:dyDescent="0.35">
      <c r="A61" s="7"/>
      <c r="B61" s="7"/>
      <c r="C61" s="7"/>
      <c r="D61" s="7"/>
      <c r="E61" s="9"/>
      <c r="F61" s="7"/>
      <c r="G61" s="7"/>
      <c r="H61" s="7"/>
      <c r="I61" s="7"/>
      <c r="J61" s="7"/>
    </row>
    <row r="62" spans="1:15" ht="18" x14ac:dyDescent="0.35">
      <c r="A62" s="7"/>
      <c r="B62" s="7"/>
      <c r="C62" s="7"/>
      <c r="D62" s="7"/>
      <c r="E62" s="9"/>
      <c r="F62" s="7"/>
      <c r="G62" s="7"/>
      <c r="H62" s="7"/>
      <c r="I62" s="7"/>
      <c r="J62" s="7"/>
    </row>
    <row r="63" spans="1:15" ht="18" x14ac:dyDescent="0.35">
      <c r="A63" s="7"/>
      <c r="B63" s="7"/>
      <c r="C63" s="7"/>
      <c r="D63" s="7"/>
      <c r="E63" s="9"/>
      <c r="F63" s="7"/>
      <c r="G63" s="7"/>
      <c r="H63" s="7"/>
      <c r="I63" s="7"/>
      <c r="J63" s="7"/>
    </row>
    <row r="64" spans="1:15" ht="18" x14ac:dyDescent="0.35">
      <c r="A64" s="7"/>
      <c r="B64" s="7"/>
      <c r="C64" s="7"/>
      <c r="D64" s="7"/>
      <c r="E64" s="9"/>
      <c r="F64" s="7"/>
      <c r="G64" s="7"/>
      <c r="H64" s="7"/>
      <c r="I64" s="7"/>
      <c r="J64" s="7"/>
    </row>
    <row r="65" spans="1:10" ht="18" x14ac:dyDescent="0.35">
      <c r="A65" s="7"/>
      <c r="B65" s="7"/>
      <c r="C65" s="7"/>
      <c r="D65" s="7"/>
      <c r="E65" s="9"/>
      <c r="F65" s="7"/>
      <c r="G65" s="7"/>
      <c r="H65" s="7"/>
      <c r="I65" s="7"/>
      <c r="J65" s="7"/>
    </row>
    <row r="66" spans="1:10" ht="18" x14ac:dyDescent="0.35">
      <c r="A66" s="7"/>
      <c r="B66" s="7"/>
      <c r="C66" s="7"/>
      <c r="D66" s="7"/>
      <c r="E66" s="9"/>
      <c r="F66" s="7"/>
      <c r="G66" s="7"/>
      <c r="H66" s="7"/>
      <c r="I66" s="7"/>
      <c r="J66" s="7"/>
    </row>
    <row r="67" spans="1:10" ht="18" x14ac:dyDescent="0.35">
      <c r="A67" s="7"/>
      <c r="B67" s="7"/>
      <c r="C67" s="7"/>
      <c r="D67" s="7"/>
      <c r="E67" s="9"/>
      <c r="F67" s="7"/>
      <c r="G67" s="7"/>
      <c r="H67" s="7"/>
      <c r="I67" s="7"/>
      <c r="J67" s="7"/>
    </row>
    <row r="68" spans="1:10" ht="18" x14ac:dyDescent="0.35">
      <c r="A68" s="7"/>
      <c r="B68" s="7"/>
      <c r="C68" s="7"/>
      <c r="D68" s="7"/>
      <c r="E68" s="9"/>
      <c r="F68" s="7"/>
      <c r="G68" s="7"/>
      <c r="H68" s="7"/>
      <c r="I68" s="7"/>
      <c r="J68" s="7"/>
    </row>
    <row r="69" spans="1:10" ht="18" x14ac:dyDescent="0.35">
      <c r="A69" s="7"/>
      <c r="B69" s="7"/>
      <c r="C69" s="7"/>
      <c r="D69" s="7"/>
      <c r="E69" s="9"/>
      <c r="F69" s="7"/>
      <c r="G69" s="7"/>
      <c r="H69" s="7"/>
      <c r="I69" s="7"/>
      <c r="J69" s="7"/>
    </row>
    <row r="70" spans="1:10" ht="18" x14ac:dyDescent="0.35">
      <c r="A70" s="7"/>
      <c r="B70" s="7"/>
      <c r="C70" s="7"/>
      <c r="D70" s="7"/>
      <c r="E70" s="9"/>
      <c r="F70" s="7"/>
      <c r="G70" s="7"/>
      <c r="H70" s="7"/>
      <c r="I70" s="7"/>
      <c r="J70" s="7"/>
    </row>
    <row r="71" spans="1:10" ht="18" x14ac:dyDescent="0.35">
      <c r="A71" s="7"/>
      <c r="B71" s="7"/>
      <c r="C71" s="7"/>
      <c r="D71" s="7"/>
      <c r="E71" s="9"/>
      <c r="F71" s="7"/>
      <c r="G71" s="7"/>
      <c r="H71" s="7"/>
      <c r="I71" s="7"/>
      <c r="J71" s="7"/>
    </row>
    <row r="72" spans="1:10" ht="18" x14ac:dyDescent="0.35">
      <c r="A72" s="7"/>
      <c r="B72" s="7"/>
      <c r="C72" s="7"/>
      <c r="D72" s="7"/>
      <c r="E72" s="9"/>
      <c r="F72" s="7"/>
      <c r="G72" s="7"/>
      <c r="H72" s="7"/>
      <c r="I72" s="7"/>
      <c r="J72" s="7"/>
    </row>
    <row r="73" spans="1:10" ht="18" x14ac:dyDescent="0.35">
      <c r="A73" s="7"/>
      <c r="B73" s="7"/>
      <c r="C73" s="7"/>
      <c r="D73" s="7"/>
      <c r="E73" s="9"/>
      <c r="F73" s="7"/>
      <c r="G73" s="7"/>
      <c r="H73" s="7"/>
      <c r="I73" s="7"/>
      <c r="J73" s="7"/>
    </row>
    <row r="74" spans="1:10" ht="18" x14ac:dyDescent="0.35">
      <c r="A74" s="7"/>
      <c r="B74" s="7"/>
      <c r="C74" s="7"/>
      <c r="D74" s="7"/>
      <c r="E74" s="9"/>
      <c r="F74" s="7"/>
      <c r="G74" s="7"/>
      <c r="H74" s="7"/>
      <c r="I74" s="7"/>
      <c r="J74" s="7"/>
    </row>
    <row r="75" spans="1:10" ht="18" x14ac:dyDescent="0.35">
      <c r="A75" s="7"/>
      <c r="B75" s="7"/>
      <c r="C75" s="7"/>
      <c r="D75" s="7"/>
      <c r="E75" s="9"/>
      <c r="F75" s="7"/>
      <c r="G75" s="7"/>
      <c r="H75" s="7"/>
      <c r="I75" s="7"/>
      <c r="J75" s="7"/>
    </row>
    <row r="76" spans="1:10" ht="18" x14ac:dyDescent="0.35">
      <c r="A76" s="7"/>
      <c r="B76" s="7"/>
      <c r="C76" s="7"/>
      <c r="D76" s="7"/>
      <c r="E76" s="9"/>
      <c r="F76" s="7"/>
      <c r="G76" s="7"/>
      <c r="H76" s="7"/>
      <c r="I76" s="7"/>
      <c r="J76" s="7"/>
    </row>
    <row r="77" spans="1:10" ht="18" x14ac:dyDescent="0.35">
      <c r="A77" s="7"/>
      <c r="B77" s="7"/>
      <c r="C77" s="7"/>
      <c r="D77" s="7"/>
      <c r="E77" s="9"/>
      <c r="F77" s="7"/>
      <c r="G77" s="7"/>
      <c r="H77" s="7"/>
      <c r="I77" s="7"/>
      <c r="J77" s="7"/>
    </row>
    <row r="78" spans="1:10" ht="18" x14ac:dyDescent="0.35">
      <c r="A78" s="7"/>
      <c r="B78" s="7"/>
      <c r="C78" s="7"/>
      <c r="D78" s="7"/>
      <c r="E78" s="9"/>
      <c r="F78" s="7"/>
      <c r="G78" s="7"/>
      <c r="H78" s="7"/>
      <c r="I78" s="7"/>
      <c r="J78" s="7"/>
    </row>
    <row r="79" spans="1:10" ht="18" x14ac:dyDescent="0.35">
      <c r="A79" s="7"/>
      <c r="B79" s="7"/>
      <c r="C79" s="7"/>
      <c r="D79" s="7"/>
      <c r="E79" s="9"/>
      <c r="F79" s="7"/>
      <c r="G79" s="7"/>
      <c r="H79" s="7"/>
      <c r="I79" s="7"/>
      <c r="J79" s="7"/>
    </row>
    <row r="80" spans="1:10" ht="18" x14ac:dyDescent="0.35">
      <c r="A80" s="7"/>
      <c r="B80" s="7"/>
      <c r="C80" s="7"/>
      <c r="D80" s="7"/>
      <c r="E80" s="9"/>
      <c r="F80" s="7"/>
      <c r="G80" s="7"/>
      <c r="H80" s="7"/>
      <c r="I80" s="7"/>
      <c r="J80" s="7"/>
    </row>
    <row r="81" spans="1:10" ht="18" x14ac:dyDescent="0.35">
      <c r="A81" s="7"/>
      <c r="B81" s="7"/>
      <c r="C81" s="7"/>
      <c r="D81" s="7"/>
      <c r="E81" s="9"/>
      <c r="F81" s="7"/>
      <c r="G81" s="7"/>
      <c r="H81" s="7"/>
      <c r="I81" s="7"/>
      <c r="J81" s="7"/>
    </row>
    <row r="82" spans="1:10" ht="18" x14ac:dyDescent="0.35">
      <c r="A82" s="7"/>
      <c r="B82" s="7"/>
      <c r="C82" s="7"/>
      <c r="D82" s="7"/>
      <c r="E82" s="9"/>
      <c r="F82" s="7"/>
      <c r="G82" s="7"/>
      <c r="H82" s="7"/>
      <c r="I82" s="7"/>
      <c r="J82" s="7"/>
    </row>
    <row r="83" spans="1:10" ht="18" x14ac:dyDescent="0.35">
      <c r="A83" s="7"/>
      <c r="B83" s="7"/>
      <c r="C83" s="7"/>
      <c r="D83" s="7"/>
      <c r="E83" s="9"/>
      <c r="F83" s="7"/>
      <c r="G83" s="7"/>
      <c r="H83" s="7"/>
      <c r="I83" s="7"/>
      <c r="J83" s="7"/>
    </row>
    <row r="84" spans="1:10" ht="18" x14ac:dyDescent="0.35">
      <c r="A84" s="7"/>
      <c r="B84" s="7"/>
      <c r="C84" s="7"/>
      <c r="D84" s="7"/>
      <c r="E84" s="9"/>
      <c r="F84" s="7"/>
      <c r="G84" s="7"/>
      <c r="H84" s="7"/>
      <c r="I84" s="7"/>
      <c r="J84" s="7"/>
    </row>
    <row r="85" spans="1:10" ht="18" x14ac:dyDescent="0.35">
      <c r="A85" s="7"/>
      <c r="B85" s="7"/>
      <c r="C85" s="7"/>
      <c r="D85" s="7"/>
      <c r="E85" s="9"/>
      <c r="F85" s="7"/>
      <c r="G85" s="7"/>
      <c r="H85" s="7"/>
      <c r="I85" s="7"/>
      <c r="J85" s="7"/>
    </row>
    <row r="86" spans="1:10" ht="18" x14ac:dyDescent="0.35">
      <c r="A86" s="7"/>
      <c r="B86" s="7"/>
      <c r="C86" s="7"/>
      <c r="D86" s="7"/>
      <c r="E86" s="9"/>
      <c r="F86" s="7"/>
      <c r="G86" s="7"/>
      <c r="H86" s="7"/>
      <c r="I86" s="7"/>
      <c r="J86" s="7"/>
    </row>
    <row r="87" spans="1:10" ht="18" x14ac:dyDescent="0.35">
      <c r="A87" s="7"/>
      <c r="B87" s="7"/>
      <c r="C87" s="7"/>
      <c r="D87" s="7"/>
      <c r="E87" s="9"/>
      <c r="F87" s="7"/>
      <c r="G87" s="7"/>
      <c r="H87" s="7"/>
      <c r="I87" s="7"/>
      <c r="J87" s="7"/>
    </row>
    <row r="88" spans="1:10" ht="18" x14ac:dyDescent="0.35">
      <c r="A88" s="7"/>
      <c r="B88" s="7"/>
      <c r="C88" s="7"/>
      <c r="D88" s="7"/>
      <c r="E88" s="9"/>
      <c r="F88" s="7"/>
      <c r="G88" s="7"/>
      <c r="H88" s="7"/>
      <c r="I88" s="7"/>
      <c r="J88" s="7"/>
    </row>
    <row r="89" spans="1:10" ht="18" x14ac:dyDescent="0.35">
      <c r="A89" s="7"/>
      <c r="B89" s="7"/>
      <c r="C89" s="7"/>
      <c r="D89" s="7"/>
      <c r="E89" s="9"/>
      <c r="F89" s="7"/>
      <c r="G89" s="7"/>
      <c r="H89" s="7"/>
      <c r="I89" s="7"/>
      <c r="J89" s="7"/>
    </row>
    <row r="90" spans="1:10" ht="18" x14ac:dyDescent="0.35">
      <c r="A90" s="7"/>
      <c r="B90" s="7"/>
      <c r="C90" s="7"/>
      <c r="D90" s="7"/>
      <c r="E90" s="9"/>
      <c r="F90" s="7"/>
      <c r="G90" s="7"/>
      <c r="H90" s="7"/>
      <c r="I90" s="7"/>
      <c r="J90" s="7"/>
    </row>
    <row r="91" spans="1:10" ht="18" x14ac:dyDescent="0.35">
      <c r="A91" s="7"/>
      <c r="B91" s="7"/>
      <c r="C91" s="7"/>
      <c r="D91" s="7"/>
      <c r="E91" s="9"/>
      <c r="F91" s="7"/>
      <c r="G91" s="7"/>
      <c r="H91" s="7"/>
      <c r="I91" s="7"/>
      <c r="J91" s="7"/>
    </row>
    <row r="92" spans="1:10" ht="18" x14ac:dyDescent="0.35">
      <c r="A92" s="7"/>
      <c r="B92" s="7"/>
      <c r="C92" s="7"/>
      <c r="D92" s="7"/>
      <c r="E92" s="9"/>
      <c r="F92" s="7"/>
      <c r="G92" s="7"/>
      <c r="H92" s="7"/>
      <c r="I92" s="7"/>
      <c r="J92" s="7"/>
    </row>
    <row r="93" spans="1:10" ht="18" x14ac:dyDescent="0.35">
      <c r="A93" s="7"/>
      <c r="B93" s="7"/>
      <c r="C93" s="7"/>
      <c r="D93" s="7"/>
      <c r="E93" s="9"/>
      <c r="F93" s="7"/>
      <c r="G93" s="7"/>
      <c r="H93" s="7"/>
      <c r="I93" s="7"/>
      <c r="J93" s="7"/>
    </row>
    <row r="94" spans="1:10" ht="18" x14ac:dyDescent="0.35">
      <c r="A94" s="7"/>
      <c r="B94" s="7"/>
      <c r="C94" s="7"/>
      <c r="D94" s="7"/>
      <c r="E94" s="9"/>
      <c r="F94" s="7"/>
      <c r="G94" s="7"/>
      <c r="H94" s="7"/>
      <c r="I94" s="7"/>
      <c r="J94" s="7"/>
    </row>
    <row r="95" spans="1:10" ht="18" x14ac:dyDescent="0.35">
      <c r="A95" s="7"/>
      <c r="B95" s="7"/>
      <c r="C95" s="7"/>
      <c r="D95" s="7"/>
      <c r="E95" s="9"/>
      <c r="F95" s="7"/>
      <c r="G95" s="7"/>
      <c r="H95" s="7"/>
      <c r="I95" s="7"/>
      <c r="J95" s="7"/>
    </row>
    <row r="96" spans="1:10" ht="18" x14ac:dyDescent="0.35">
      <c r="A96" s="7"/>
      <c r="B96" s="7"/>
      <c r="C96" s="7"/>
      <c r="D96" s="7"/>
      <c r="E96" s="9"/>
      <c r="F96" s="7"/>
      <c r="G96" s="7"/>
      <c r="H96" s="7"/>
      <c r="I96" s="7"/>
      <c r="J96" s="7"/>
    </row>
    <row r="97" spans="1:10" ht="18" x14ac:dyDescent="0.35">
      <c r="A97" s="7"/>
      <c r="B97" s="7"/>
      <c r="C97" s="7"/>
      <c r="D97" s="7"/>
      <c r="E97" s="9"/>
      <c r="F97" s="7"/>
      <c r="G97" s="7"/>
      <c r="H97" s="7"/>
      <c r="I97" s="7"/>
      <c r="J97" s="7"/>
    </row>
  </sheetData>
  <sortState xmlns:xlrd2="http://schemas.microsoft.com/office/spreadsheetml/2017/richdata2" ref="A41:E54">
    <sortCondition ref="E41:E54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F2382-0CE4-49E4-8C2B-FAD53E2C00F2}">
  <dimension ref="A2:O43"/>
  <sheetViews>
    <sheetView topLeftCell="A8" workbookViewId="0">
      <selection activeCell="K13" sqref="K13"/>
    </sheetView>
  </sheetViews>
  <sheetFormatPr defaultRowHeight="14.4" x14ac:dyDescent="0.3"/>
  <cols>
    <col min="1" max="1" width="26.44140625" customWidth="1"/>
    <col min="2" max="2" width="9.109375" style="2"/>
  </cols>
  <sheetData>
    <row r="2" spans="1:15" ht="15.6" x14ac:dyDescent="0.3">
      <c r="A2" s="28"/>
      <c r="B2" s="38"/>
      <c r="C2" s="28"/>
      <c r="D2" s="28"/>
      <c r="E2" s="28"/>
      <c r="F2" s="28"/>
      <c r="G2" s="28" t="s">
        <v>126</v>
      </c>
      <c r="H2" s="43" t="s">
        <v>42</v>
      </c>
      <c r="I2" s="43" t="s">
        <v>73</v>
      </c>
      <c r="J2" s="43" t="s">
        <v>122</v>
      </c>
      <c r="K2" s="43" t="s">
        <v>124</v>
      </c>
      <c r="L2" s="43" t="s">
        <v>119</v>
      </c>
      <c r="M2" s="43" t="s">
        <v>215</v>
      </c>
      <c r="N2" s="43" t="s">
        <v>125</v>
      </c>
      <c r="O2" s="43" t="s">
        <v>121</v>
      </c>
    </row>
    <row r="3" spans="1:15" s="6" customFormat="1" ht="15.6" x14ac:dyDescent="0.3">
      <c r="A3" s="38"/>
      <c r="B3" s="38"/>
      <c r="C3" s="38"/>
      <c r="D3" s="38" t="s">
        <v>371</v>
      </c>
      <c r="E3" s="38"/>
      <c r="F3" s="38" t="s">
        <v>66</v>
      </c>
      <c r="G3" s="38"/>
      <c r="H3" s="38"/>
      <c r="I3" s="38"/>
      <c r="J3" s="38"/>
      <c r="K3" s="38"/>
      <c r="L3" s="38"/>
      <c r="M3" s="38"/>
      <c r="N3" s="38"/>
      <c r="O3" s="38"/>
    </row>
    <row r="4" spans="1:15" ht="15.6" x14ac:dyDescent="0.3">
      <c r="A4" s="38" t="s">
        <v>508</v>
      </c>
      <c r="B4" s="3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6" x14ac:dyDescent="0.3">
      <c r="A5" s="55" t="s">
        <v>195</v>
      </c>
      <c r="B5" s="39" t="s">
        <v>5</v>
      </c>
      <c r="C5" s="28"/>
      <c r="D5" s="28">
        <v>-0.1</v>
      </c>
      <c r="E5" s="28"/>
      <c r="F5" s="28">
        <v>5.5</v>
      </c>
      <c r="G5" s="28"/>
      <c r="H5" s="28"/>
      <c r="I5" s="28"/>
      <c r="J5" s="28"/>
      <c r="K5" s="28"/>
      <c r="L5" s="28">
        <v>8</v>
      </c>
      <c r="M5" s="28"/>
      <c r="N5" s="28"/>
      <c r="O5" s="28"/>
    </row>
    <row r="6" spans="1:15" ht="15.6" x14ac:dyDescent="0.3">
      <c r="A6" s="55" t="s">
        <v>228</v>
      </c>
      <c r="B6" s="39" t="s">
        <v>62</v>
      </c>
      <c r="C6" s="28"/>
      <c r="D6" s="28">
        <v>0.3</v>
      </c>
      <c r="E6" s="28"/>
      <c r="F6" s="28">
        <v>5.0199999999999996</v>
      </c>
      <c r="G6" s="28"/>
      <c r="H6" s="28"/>
      <c r="I6" s="28"/>
      <c r="J6" s="28"/>
      <c r="K6" s="28"/>
      <c r="L6" s="28"/>
      <c r="M6" s="28">
        <v>7</v>
      </c>
      <c r="N6" s="28"/>
      <c r="O6" s="28"/>
    </row>
    <row r="7" spans="1:15" ht="15.6" x14ac:dyDescent="0.3">
      <c r="A7" s="55" t="s">
        <v>161</v>
      </c>
      <c r="B7" s="40" t="s">
        <v>64</v>
      </c>
      <c r="C7" s="28"/>
      <c r="D7" s="28">
        <v>0</v>
      </c>
      <c r="E7" s="28"/>
      <c r="F7" s="28">
        <v>4.8600000000000003</v>
      </c>
      <c r="G7" s="28"/>
      <c r="H7" s="28"/>
      <c r="I7" s="28"/>
      <c r="J7" s="28">
        <v>6</v>
      </c>
      <c r="K7" s="28"/>
      <c r="L7" s="28"/>
      <c r="M7" s="28"/>
      <c r="N7" s="28"/>
      <c r="O7" s="28"/>
    </row>
    <row r="8" spans="1:15" ht="15.6" x14ac:dyDescent="0.3">
      <c r="A8" s="55" t="s">
        <v>223</v>
      </c>
      <c r="B8" s="39" t="s">
        <v>63</v>
      </c>
      <c r="C8" s="28"/>
      <c r="D8" s="28">
        <v>0.2</v>
      </c>
      <c r="E8" s="28"/>
      <c r="F8" s="28">
        <v>4.7699999999999996</v>
      </c>
      <c r="G8" s="28"/>
      <c r="H8" s="28"/>
      <c r="I8" s="28"/>
      <c r="J8" s="28"/>
      <c r="K8" s="28"/>
      <c r="L8" s="28"/>
      <c r="M8" s="28">
        <v>5</v>
      </c>
      <c r="N8" s="28"/>
      <c r="O8" s="28"/>
    </row>
    <row r="9" spans="1:15" ht="15.6" x14ac:dyDescent="0.3">
      <c r="A9" s="55" t="s">
        <v>566</v>
      </c>
      <c r="B9" s="39" t="s">
        <v>4</v>
      </c>
      <c r="C9" s="28"/>
      <c r="D9" s="28">
        <v>0</v>
      </c>
      <c r="E9" s="28"/>
      <c r="F9" s="28">
        <v>4.6399999999999997</v>
      </c>
      <c r="G9" s="28"/>
      <c r="H9" s="28"/>
      <c r="I9" s="28"/>
      <c r="J9" s="28"/>
      <c r="K9" s="28">
        <v>4</v>
      </c>
      <c r="L9" s="28"/>
      <c r="M9" s="28"/>
      <c r="N9" s="28"/>
      <c r="O9" s="28"/>
    </row>
    <row r="10" spans="1:15" ht="15.6" x14ac:dyDescent="0.3">
      <c r="A10" s="55" t="s">
        <v>210</v>
      </c>
      <c r="B10" s="39" t="s">
        <v>65</v>
      </c>
      <c r="C10" s="28"/>
      <c r="D10" s="28">
        <v>-0.8</v>
      </c>
      <c r="E10" s="28"/>
      <c r="F10" s="28">
        <v>4.22</v>
      </c>
      <c r="G10" s="28"/>
      <c r="H10" s="28"/>
      <c r="I10" s="28"/>
      <c r="J10" s="28"/>
      <c r="K10" s="28"/>
      <c r="L10" s="28"/>
      <c r="M10" s="28"/>
      <c r="N10" s="28"/>
      <c r="O10" s="28">
        <v>3</v>
      </c>
    </row>
    <row r="11" spans="1:15" ht="15.6" x14ac:dyDescent="0.3">
      <c r="A11" s="28"/>
      <c r="B11" s="3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</row>
    <row r="12" spans="1:15" ht="15.6" x14ac:dyDescent="0.3">
      <c r="A12" s="38" t="s">
        <v>509</v>
      </c>
      <c r="B12" s="38"/>
      <c r="C12" s="28"/>
      <c r="D12" s="28"/>
      <c r="E12" s="28"/>
      <c r="F12" s="59"/>
      <c r="G12" s="28"/>
      <c r="H12" s="28"/>
      <c r="I12" s="28"/>
      <c r="J12" s="28"/>
      <c r="K12" s="28"/>
      <c r="L12" s="28"/>
      <c r="M12" s="28"/>
      <c r="N12" s="28"/>
      <c r="O12" s="28"/>
    </row>
    <row r="13" spans="1:15" ht="15.6" x14ac:dyDescent="0.3">
      <c r="A13" s="55" t="s">
        <v>325</v>
      </c>
      <c r="B13" s="39" t="s">
        <v>6</v>
      </c>
      <c r="C13" s="28"/>
      <c r="D13" s="28">
        <v>0.8</v>
      </c>
      <c r="E13" s="28"/>
      <c r="F13" s="60">
        <v>6.01</v>
      </c>
      <c r="G13" s="28"/>
      <c r="H13" s="28">
        <v>8</v>
      </c>
      <c r="I13" s="28"/>
      <c r="J13" s="28"/>
      <c r="K13" s="28"/>
      <c r="L13" s="28"/>
      <c r="M13" s="28"/>
      <c r="N13" s="28"/>
      <c r="O13" s="28"/>
    </row>
    <row r="14" spans="1:15" ht="15.6" x14ac:dyDescent="0.3">
      <c r="A14" s="55" t="s">
        <v>79</v>
      </c>
      <c r="B14" s="39" t="s">
        <v>4</v>
      </c>
      <c r="C14" s="28"/>
      <c r="D14" s="28">
        <v>-0.5</v>
      </c>
      <c r="E14" s="28"/>
      <c r="F14" s="60">
        <v>5.79</v>
      </c>
      <c r="G14" s="28"/>
      <c r="H14" s="28"/>
      <c r="I14" s="28"/>
      <c r="J14" s="28"/>
      <c r="K14" s="28">
        <v>7</v>
      </c>
      <c r="L14" s="28"/>
      <c r="M14" s="28"/>
      <c r="N14" s="28"/>
      <c r="O14" s="28"/>
    </row>
    <row r="15" spans="1:15" ht="15.6" x14ac:dyDescent="0.3">
      <c r="A15" s="55" t="s">
        <v>242</v>
      </c>
      <c r="B15" s="39" t="s">
        <v>62</v>
      </c>
      <c r="C15" s="28"/>
      <c r="D15" s="28">
        <v>-0.7</v>
      </c>
      <c r="E15" s="28"/>
      <c r="F15" s="60" t="s">
        <v>562</v>
      </c>
      <c r="G15" s="28"/>
      <c r="H15" s="28"/>
      <c r="I15" s="28"/>
      <c r="J15" s="28"/>
      <c r="K15" s="28"/>
      <c r="L15" s="28"/>
      <c r="M15" s="28">
        <v>6</v>
      </c>
      <c r="N15" s="28"/>
      <c r="O15" s="28"/>
    </row>
    <row r="16" spans="1:15" ht="15.6" x14ac:dyDescent="0.3">
      <c r="A16" s="55" t="s">
        <v>152</v>
      </c>
      <c r="B16" s="39" t="s">
        <v>61</v>
      </c>
      <c r="C16" s="28"/>
      <c r="D16" s="28">
        <v>0</v>
      </c>
      <c r="E16" s="28"/>
      <c r="F16" s="60">
        <v>5.43</v>
      </c>
      <c r="G16" s="28"/>
      <c r="H16" s="28"/>
      <c r="I16" s="28"/>
      <c r="J16" s="28"/>
      <c r="K16" s="28">
        <v>5</v>
      </c>
      <c r="L16" s="28"/>
      <c r="M16" s="28"/>
      <c r="N16" s="28"/>
      <c r="O16" s="28"/>
    </row>
    <row r="17" spans="1:15" ht="15.6" x14ac:dyDescent="0.3">
      <c r="A17" s="55" t="s">
        <v>165</v>
      </c>
      <c r="B17" s="44" t="s">
        <v>64</v>
      </c>
      <c r="C17" s="28"/>
      <c r="D17" s="28">
        <v>0</v>
      </c>
      <c r="E17" s="28"/>
      <c r="F17" s="60">
        <v>5.24</v>
      </c>
      <c r="G17" s="28"/>
      <c r="H17" s="28"/>
      <c r="I17" s="28"/>
      <c r="J17" s="28">
        <v>4</v>
      </c>
      <c r="K17" s="28"/>
      <c r="L17" s="28"/>
      <c r="M17" s="28"/>
      <c r="N17" s="28"/>
      <c r="O17" s="28"/>
    </row>
    <row r="18" spans="1:15" ht="15.6" x14ac:dyDescent="0.3">
      <c r="A18" s="55" t="s">
        <v>512</v>
      </c>
      <c r="B18" s="44" t="s">
        <v>65</v>
      </c>
      <c r="C18" s="28"/>
      <c r="D18" s="28">
        <v>1.3</v>
      </c>
      <c r="E18" s="28"/>
      <c r="F18" s="60">
        <v>5.23</v>
      </c>
      <c r="G18" s="28"/>
      <c r="H18" s="28"/>
      <c r="I18" s="28"/>
      <c r="J18" s="28"/>
      <c r="K18" s="28"/>
      <c r="L18" s="28"/>
      <c r="M18" s="28"/>
      <c r="N18" s="28"/>
      <c r="O18" s="28">
        <v>3</v>
      </c>
    </row>
    <row r="19" spans="1:15" ht="15.6" x14ac:dyDescent="0.3">
      <c r="A19" s="55" t="s">
        <v>68</v>
      </c>
      <c r="B19" s="39" t="s">
        <v>63</v>
      </c>
      <c r="C19" s="28"/>
      <c r="D19" s="28">
        <v>0</v>
      </c>
      <c r="E19" s="28"/>
      <c r="F19" s="60" t="s">
        <v>563</v>
      </c>
      <c r="G19" s="28"/>
      <c r="H19" s="28"/>
      <c r="I19" s="28"/>
      <c r="J19" s="28"/>
      <c r="K19" s="28"/>
      <c r="L19" s="28"/>
      <c r="M19" s="28">
        <v>2</v>
      </c>
      <c r="N19" s="28"/>
      <c r="O19" s="28"/>
    </row>
    <row r="20" spans="1:15" ht="15.6" x14ac:dyDescent="0.3">
      <c r="A20" s="55" t="s">
        <v>182</v>
      </c>
      <c r="B20" s="39" t="s">
        <v>52</v>
      </c>
      <c r="C20" s="28"/>
      <c r="D20" s="28">
        <v>-1</v>
      </c>
      <c r="E20" s="28"/>
      <c r="F20" s="60">
        <v>5.05</v>
      </c>
      <c r="G20" s="28"/>
      <c r="H20" s="28"/>
      <c r="I20" s="28">
        <v>1</v>
      </c>
      <c r="J20" s="28"/>
      <c r="K20" s="28"/>
      <c r="L20" s="28"/>
      <c r="M20" s="28"/>
      <c r="N20" s="28"/>
      <c r="O20" s="28"/>
    </row>
    <row r="21" spans="1:15" ht="15.6" x14ac:dyDescent="0.3">
      <c r="A21" s="55" t="s">
        <v>266</v>
      </c>
      <c r="B21" s="39" t="s">
        <v>3</v>
      </c>
      <c r="C21" s="28"/>
      <c r="D21" s="28">
        <v>-1</v>
      </c>
      <c r="E21" s="28"/>
      <c r="F21" s="60" t="s">
        <v>564</v>
      </c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15.6" x14ac:dyDescent="0.3">
      <c r="A22" s="28"/>
      <c r="B22" s="3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</row>
    <row r="23" spans="1:15" ht="15.6" x14ac:dyDescent="0.3">
      <c r="A23" s="38" t="s">
        <v>510</v>
      </c>
      <c r="B23" s="3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</row>
    <row r="24" spans="1:15" ht="15.6" x14ac:dyDescent="0.3">
      <c r="A24" s="55" t="s">
        <v>98</v>
      </c>
      <c r="B24" s="39" t="s">
        <v>4</v>
      </c>
      <c r="C24" s="28"/>
      <c r="D24" s="28">
        <v>0</v>
      </c>
      <c r="E24" s="28"/>
      <c r="F24" s="60">
        <v>5.0199999999999996</v>
      </c>
      <c r="G24" s="28"/>
      <c r="H24" s="28"/>
      <c r="I24" s="28"/>
      <c r="J24" s="28"/>
      <c r="K24" s="28">
        <v>8</v>
      </c>
      <c r="L24" s="28"/>
      <c r="M24" s="28"/>
      <c r="N24" s="28"/>
      <c r="O24" s="28"/>
    </row>
    <row r="25" spans="1:15" ht="15.6" x14ac:dyDescent="0.3">
      <c r="A25" s="55" t="s">
        <v>99</v>
      </c>
      <c r="B25" s="39" t="s">
        <v>64</v>
      </c>
      <c r="C25" s="28"/>
      <c r="D25" s="28">
        <v>0</v>
      </c>
      <c r="E25" s="28"/>
      <c r="F25" s="60">
        <v>4.47</v>
      </c>
      <c r="G25" s="28"/>
      <c r="H25" s="28"/>
      <c r="I25" s="28"/>
      <c r="J25" s="28">
        <v>7</v>
      </c>
      <c r="K25" s="28"/>
      <c r="L25" s="28"/>
      <c r="M25" s="28"/>
      <c r="N25" s="28"/>
      <c r="O25" s="28"/>
    </row>
    <row r="26" spans="1:15" ht="15.6" x14ac:dyDescent="0.3">
      <c r="A26" s="55" t="s">
        <v>273</v>
      </c>
      <c r="B26" s="39" t="s">
        <v>307</v>
      </c>
      <c r="C26" s="28"/>
      <c r="D26" s="28">
        <v>0</v>
      </c>
      <c r="E26" s="28"/>
      <c r="F26" s="60">
        <v>4.42</v>
      </c>
      <c r="G26" s="28"/>
      <c r="H26" s="28">
        <v>6</v>
      </c>
      <c r="I26" s="28"/>
      <c r="J26" s="28"/>
      <c r="K26" s="28"/>
      <c r="L26" s="28"/>
      <c r="M26" s="28"/>
      <c r="N26" s="28"/>
      <c r="O26" s="28"/>
    </row>
    <row r="27" spans="1:15" ht="15.6" x14ac:dyDescent="0.3">
      <c r="A27" s="55" t="s">
        <v>184</v>
      </c>
      <c r="B27" s="39" t="s">
        <v>5</v>
      </c>
      <c r="C27" s="28"/>
      <c r="D27" s="28">
        <v>0</v>
      </c>
      <c r="E27" s="28"/>
      <c r="F27" s="60">
        <v>4.09</v>
      </c>
      <c r="G27" s="28"/>
      <c r="H27" s="28"/>
      <c r="I27" s="28"/>
      <c r="J27" s="28"/>
      <c r="K27" s="28"/>
      <c r="L27" s="28">
        <v>5</v>
      </c>
      <c r="M27" s="28"/>
      <c r="N27" s="28"/>
      <c r="O27" s="28"/>
    </row>
    <row r="28" spans="1:15" ht="15.6" x14ac:dyDescent="0.3">
      <c r="A28" s="56" t="s">
        <v>218</v>
      </c>
      <c r="B28" s="39" t="s">
        <v>63</v>
      </c>
      <c r="C28" s="28"/>
      <c r="D28" s="28">
        <v>0</v>
      </c>
      <c r="E28" s="28"/>
      <c r="F28" s="60">
        <v>4.03</v>
      </c>
      <c r="G28" s="28"/>
      <c r="H28" s="28"/>
      <c r="I28" s="28"/>
      <c r="J28" s="28"/>
      <c r="K28" s="28"/>
      <c r="L28" s="28"/>
      <c r="M28" s="28">
        <v>4</v>
      </c>
      <c r="N28" s="28"/>
      <c r="O28" s="28"/>
    </row>
    <row r="29" spans="1:15" ht="15.6" x14ac:dyDescent="0.3">
      <c r="A29" s="55" t="s">
        <v>130</v>
      </c>
      <c r="B29" s="39" t="s">
        <v>61</v>
      </c>
      <c r="C29" s="28"/>
      <c r="D29" s="28">
        <v>0</v>
      </c>
      <c r="E29" s="28"/>
      <c r="F29" s="60">
        <v>3.94</v>
      </c>
      <c r="G29" s="28"/>
      <c r="H29" s="28"/>
      <c r="I29" s="28"/>
      <c r="J29" s="28"/>
      <c r="K29" s="28">
        <v>3</v>
      </c>
      <c r="L29" s="28"/>
      <c r="M29" s="28"/>
      <c r="N29" s="28"/>
      <c r="O29" s="28"/>
    </row>
    <row r="30" spans="1:15" ht="15.6" x14ac:dyDescent="0.3">
      <c r="A30" s="55" t="s">
        <v>275</v>
      </c>
      <c r="B30" s="40" t="s">
        <v>6</v>
      </c>
      <c r="C30" s="28"/>
      <c r="D30" s="28">
        <v>0</v>
      </c>
      <c r="E30" s="28"/>
      <c r="F30" s="60">
        <v>3.68</v>
      </c>
      <c r="G30" s="28"/>
      <c r="H30" s="28">
        <v>2</v>
      </c>
      <c r="I30" s="28"/>
      <c r="J30" s="28"/>
      <c r="K30" s="28"/>
      <c r="L30" s="28"/>
      <c r="M30" s="28"/>
      <c r="N30" s="28"/>
      <c r="O30" s="28"/>
    </row>
    <row r="31" spans="1:15" ht="15.6" x14ac:dyDescent="0.3">
      <c r="A31" s="55" t="s">
        <v>220</v>
      </c>
      <c r="B31" s="39" t="s">
        <v>62</v>
      </c>
      <c r="C31" s="28"/>
      <c r="D31" s="28">
        <v>0</v>
      </c>
      <c r="E31" s="28"/>
      <c r="F31" s="60">
        <v>3.61</v>
      </c>
      <c r="G31" s="28"/>
      <c r="H31" s="28"/>
      <c r="I31" s="28"/>
      <c r="J31" s="28"/>
      <c r="K31" s="28"/>
      <c r="L31" s="28"/>
      <c r="M31" s="28">
        <v>1</v>
      </c>
      <c r="N31" s="28"/>
      <c r="O31" s="28"/>
    </row>
    <row r="32" spans="1:15" ht="15.6" x14ac:dyDescent="0.3">
      <c r="A32" s="55" t="s">
        <v>250</v>
      </c>
      <c r="B32" s="39" t="s">
        <v>3</v>
      </c>
      <c r="C32" s="28"/>
      <c r="D32" s="28">
        <v>0</v>
      </c>
      <c r="E32" s="28"/>
      <c r="F32" s="60" t="s">
        <v>565</v>
      </c>
      <c r="G32" s="28"/>
      <c r="H32" s="28"/>
      <c r="I32" s="28"/>
      <c r="J32" s="28"/>
      <c r="K32" s="28"/>
      <c r="L32" s="28"/>
      <c r="M32" s="28"/>
      <c r="N32" s="28"/>
      <c r="O32" s="28"/>
    </row>
    <row r="33" spans="1:15" ht="15.6" x14ac:dyDescent="0.3">
      <c r="A33" s="55" t="s">
        <v>186</v>
      </c>
      <c r="B33" s="39" t="s">
        <v>298</v>
      </c>
      <c r="C33" s="28"/>
      <c r="D33" s="28">
        <v>0</v>
      </c>
      <c r="E33" s="28"/>
      <c r="F33" s="60">
        <v>3.22</v>
      </c>
      <c r="G33" s="28"/>
      <c r="H33" s="28"/>
      <c r="I33" s="28"/>
      <c r="J33" s="28"/>
      <c r="K33" s="28"/>
      <c r="L33" s="28"/>
      <c r="M33" s="28"/>
      <c r="N33" s="28"/>
      <c r="O33" s="28"/>
    </row>
    <row r="34" spans="1:15" ht="15.6" x14ac:dyDescent="0.3">
      <c r="A34" s="28"/>
      <c r="B34" s="3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5" ht="15.6" x14ac:dyDescent="0.3">
      <c r="A35" s="38" t="s">
        <v>511</v>
      </c>
      <c r="B35" s="3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5" ht="15.6" x14ac:dyDescent="0.3">
      <c r="A36" s="55" t="s">
        <v>232</v>
      </c>
      <c r="B36" s="39" t="s">
        <v>63</v>
      </c>
      <c r="C36" s="28"/>
      <c r="D36" s="28">
        <v>0</v>
      </c>
      <c r="E36" s="28"/>
      <c r="F36" s="28">
        <v>4.2699999999999996</v>
      </c>
      <c r="G36" s="28"/>
      <c r="H36" s="28"/>
      <c r="I36" s="28"/>
      <c r="J36" s="28"/>
      <c r="K36" s="28"/>
      <c r="L36" s="28"/>
      <c r="M36" s="28">
        <v>8</v>
      </c>
      <c r="N36" s="28"/>
      <c r="O36" s="28"/>
    </row>
    <row r="37" spans="1:15" ht="15.6" x14ac:dyDescent="0.3">
      <c r="A37" s="55" t="s">
        <v>263</v>
      </c>
      <c r="B37" s="39" t="s">
        <v>3</v>
      </c>
      <c r="C37" s="28"/>
      <c r="D37" s="28">
        <v>0</v>
      </c>
      <c r="E37" s="28"/>
      <c r="F37" s="28">
        <v>3.97</v>
      </c>
      <c r="G37" s="28"/>
      <c r="H37" s="28"/>
      <c r="I37" s="28"/>
      <c r="J37" s="28"/>
      <c r="K37" s="28"/>
      <c r="L37" s="28"/>
      <c r="M37" s="28"/>
      <c r="N37" s="28">
        <v>7</v>
      </c>
      <c r="O37" s="28"/>
    </row>
    <row r="38" spans="1:15" ht="15.6" x14ac:dyDescent="0.3">
      <c r="A38" s="55" t="s">
        <v>444</v>
      </c>
      <c r="B38" s="39" t="s">
        <v>6</v>
      </c>
      <c r="C38" s="28"/>
      <c r="D38" s="28">
        <v>0</v>
      </c>
      <c r="E38" s="28"/>
      <c r="F38" s="28">
        <v>3.59</v>
      </c>
      <c r="G38" s="28"/>
      <c r="H38" s="28">
        <v>6</v>
      </c>
      <c r="I38" s="28"/>
      <c r="J38" s="28"/>
      <c r="K38" s="28"/>
      <c r="L38" s="28"/>
      <c r="M38" s="28"/>
      <c r="N38" s="28"/>
      <c r="O38" s="28"/>
    </row>
    <row r="39" spans="1:15" ht="15.6" x14ac:dyDescent="0.3">
      <c r="A39" s="55" t="s">
        <v>199</v>
      </c>
      <c r="B39" s="39" t="s">
        <v>5</v>
      </c>
      <c r="C39" s="28"/>
      <c r="D39" s="28">
        <v>0</v>
      </c>
      <c r="E39" s="28"/>
      <c r="F39" s="28">
        <v>3.56</v>
      </c>
      <c r="G39" s="28"/>
      <c r="H39" s="28"/>
      <c r="I39" s="28"/>
      <c r="J39" s="28"/>
      <c r="K39" s="28"/>
      <c r="L39" s="28">
        <v>5</v>
      </c>
      <c r="M39" s="28"/>
      <c r="N39" s="28"/>
      <c r="O39" s="28"/>
    </row>
    <row r="40" spans="1:15" ht="15.6" x14ac:dyDescent="0.3">
      <c r="A40" s="36"/>
      <c r="B40" s="3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5" ht="15.6" x14ac:dyDescent="0.3">
      <c r="A41" s="36"/>
      <c r="B41" s="37"/>
      <c r="C41" s="28"/>
      <c r="D41" s="28"/>
      <c r="E41" s="28"/>
      <c r="F41" s="28" t="s">
        <v>117</v>
      </c>
      <c r="G41" s="28"/>
      <c r="H41" s="28">
        <f>H38+H30+H26+H13</f>
        <v>22</v>
      </c>
      <c r="I41" s="28">
        <f>I20</f>
        <v>1</v>
      </c>
      <c r="J41" s="28">
        <f>J25+J17+J7</f>
        <v>17</v>
      </c>
      <c r="K41" s="28">
        <f>K29+K24+K16+K14+K9</f>
        <v>27</v>
      </c>
      <c r="L41" s="28">
        <f>L39+L27+L5</f>
        <v>18</v>
      </c>
      <c r="M41" s="28">
        <f>M36+M31+M28+M19+M15+M8+M6</f>
        <v>33</v>
      </c>
      <c r="N41" s="28">
        <f>N37</f>
        <v>7</v>
      </c>
      <c r="O41" s="28">
        <f>O18+O10</f>
        <v>6</v>
      </c>
    </row>
    <row r="42" spans="1:15" ht="15.6" x14ac:dyDescent="0.3">
      <c r="A42" s="36"/>
      <c r="B42" s="37"/>
      <c r="C42" s="28"/>
      <c r="D42" s="28"/>
      <c r="E42" s="28"/>
      <c r="F42" s="28"/>
      <c r="G42" s="28"/>
      <c r="H42" s="43" t="s">
        <v>42</v>
      </c>
      <c r="I42" s="43" t="s">
        <v>73</v>
      </c>
      <c r="J42" s="43" t="s">
        <v>122</v>
      </c>
      <c r="K42" s="43" t="s">
        <v>124</v>
      </c>
      <c r="L42" s="43" t="s">
        <v>119</v>
      </c>
      <c r="M42" s="43" t="s">
        <v>215</v>
      </c>
      <c r="N42" s="43" t="s">
        <v>125</v>
      </c>
      <c r="O42" s="43" t="s">
        <v>121</v>
      </c>
    </row>
    <row r="43" spans="1:15" ht="15.6" x14ac:dyDescent="0.3">
      <c r="A43" s="34"/>
      <c r="B43" s="35"/>
    </row>
  </sheetData>
  <sortState xmlns:xlrd2="http://schemas.microsoft.com/office/spreadsheetml/2017/richdata2" ref="A36:F40">
    <sortCondition descending="1" ref="F36:F4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RESULTS</vt:lpstr>
      <vt:lpstr>Hurdles</vt:lpstr>
      <vt:lpstr>800m Girls</vt:lpstr>
      <vt:lpstr>800m Boys</vt:lpstr>
      <vt:lpstr>100m</vt:lpstr>
      <vt:lpstr>300m400m</vt:lpstr>
      <vt:lpstr>200m</vt:lpstr>
      <vt:lpstr>1500m</vt:lpstr>
      <vt:lpstr>Long Jump</vt:lpstr>
      <vt:lpstr>High Jump</vt:lpstr>
      <vt:lpstr>Javelin</vt:lpstr>
      <vt:lpstr>Triple Jump</vt:lpstr>
      <vt:lpstr>Shot</vt:lpstr>
      <vt:lpstr>Discus</vt:lpstr>
      <vt:lpstr>TBA </vt:lpstr>
      <vt:lpstr>Score Lookup</vt:lpstr>
      <vt:lpstr>ScoreLookup</vt:lpstr>
    </vt:vector>
  </TitlesOfParts>
  <Company>St Thomas More Catholic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Virgo</dc:creator>
  <cp:lastModifiedBy>Henryk Piotrowski</cp:lastModifiedBy>
  <cp:lastPrinted>2026-06-13T15:03:57Z</cp:lastPrinted>
  <dcterms:created xsi:type="dcterms:W3CDTF">2015-06-19T09:57:45Z</dcterms:created>
  <dcterms:modified xsi:type="dcterms:W3CDTF">2026-06-17T15:01:51Z</dcterms:modified>
</cp:coreProperties>
</file>